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hidePivotFieldList="1" defaultThemeVersion="166925"/>
  <mc:AlternateContent xmlns:mc="http://schemas.openxmlformats.org/markup-compatibility/2006">
    <mc:Choice Requires="x15">
      <x15ac:absPath xmlns:x15ac="http://schemas.microsoft.com/office/spreadsheetml/2010/11/ac" url="X:\Integration\Projects\21924 USC School of Dramatic Arts\05 Engineering\Documentation\Network Info\"/>
    </mc:Choice>
  </mc:AlternateContent>
  <xr:revisionPtr revIDLastSave="0" documentId="13_ncr:1_{D2B585B4-E3A2-4129-9FAC-2E690698B465}" xr6:coauthVersionLast="47" xr6:coauthVersionMax="47" xr10:uidLastSave="{00000000-0000-0000-0000-000000000000}"/>
  <bookViews>
    <workbookView xWindow="-110" yWindow="-110" windowWidth="25820" windowHeight="15620" xr2:uid="{22600CB0-7EA6-437A-9D73-DDD2D483EB1F}"/>
  </bookViews>
  <sheets>
    <sheet name="PT" sheetId="1" r:id="rId1"/>
    <sheet name="Switch Preview (WIP)" sheetId="9" r:id="rId2"/>
    <sheet name="IP Spreadsheet" sheetId="2" r:id="rId3"/>
    <sheet name="Network-Wise Config" sheetId="3" r:id="rId4"/>
    <sheet name="Switch-Wise Config" sheetId="4" r:id="rId5"/>
    <sheet name="VLAN-Wise Config" sheetId="8" r:id="rId6"/>
    <sheet name="Port-Wise Config" sheetId="5" r:id="rId7"/>
    <sheet name="OTHER" sheetId="7" r:id="rId8"/>
    <sheet name="Network List" sheetId="10" r:id="rId9"/>
  </sheets>
  <definedNames>
    <definedName name="Slicer_Location">#N/A</definedName>
    <definedName name="Slicer_Make">#N/A</definedName>
    <definedName name="Slicer_Model">#N/A</definedName>
    <definedName name="Slicer_Sub_Location">#N/A</definedName>
    <definedName name="Slicer_Switch">#N/A</definedName>
    <definedName name="Slicer_VLAN">#N/A</definedName>
  </definedNames>
  <calcPr calcId="191028"/>
  <pivotCaches>
    <pivotCache cacheId="89" r:id="rId10"/>
  </pivotCaches>
  <extLst>
    <ext xmlns:x14="http://schemas.microsoft.com/office/spreadsheetml/2009/9/main" uri="{BBE1A952-AA13-448e-AADC-164F8A28A991}">
      <x14:slicerCaches>
        <x14:slicerCache r:id="rId11"/>
        <x14:slicerCache r:id="rId12"/>
        <x14:slicerCache r:id="rId13"/>
        <x14:slicerCache r:id="rId14"/>
        <x14:slicerCache r:id="rId15"/>
        <x14:slicerCache r:id="rId1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0" l="1"/>
  <c r="C38" i="9"/>
  <c r="C37" i="9"/>
  <c r="C31" i="9"/>
  <c r="C32" i="9"/>
  <c r="C30" i="9" l="1"/>
  <c r="C29" i="9"/>
  <c r="C36" i="9" l="1"/>
  <c r="C35" i="9"/>
  <c r="C34" i="9"/>
  <c r="C33" i="9"/>
  <c r="G10" i="10" l="1"/>
  <c r="F10" i="10"/>
  <c r="E10" i="10"/>
  <c r="D10" i="10"/>
  <c r="C10" i="10"/>
  <c r="B10" i="10"/>
  <c r="G9" i="10"/>
  <c r="F9" i="10"/>
  <c r="E9" i="10"/>
  <c r="D9" i="10"/>
  <c r="C9" i="10"/>
  <c r="B9" i="10"/>
  <c r="G8" i="10"/>
  <c r="F8" i="10"/>
  <c r="E8" i="10"/>
  <c r="D8" i="10"/>
  <c r="C8" i="10"/>
  <c r="B8" i="10"/>
  <c r="G7" i="10"/>
  <c r="F7" i="10"/>
  <c r="E7" i="10"/>
  <c r="D7" i="10"/>
  <c r="C7" i="10"/>
  <c r="B7" i="10"/>
  <c r="G6" i="10"/>
  <c r="F6" i="10"/>
  <c r="E6" i="10"/>
  <c r="D6" i="10"/>
  <c r="C6" i="10"/>
  <c r="B6" i="10"/>
  <c r="G5" i="10"/>
  <c r="F5" i="10"/>
  <c r="E5" i="10"/>
  <c r="D5" i="10"/>
  <c r="C5" i="10"/>
  <c r="B5" i="10"/>
  <c r="G4" i="10"/>
  <c r="F4" i="10"/>
  <c r="E4" i="10"/>
  <c r="D4" i="10"/>
  <c r="C4" i="10"/>
  <c r="B4" i="10"/>
  <c r="G3" i="10"/>
  <c r="F3" i="10"/>
  <c r="E3" i="10"/>
  <c r="D3" i="10"/>
  <c r="C3" i="10"/>
  <c r="B3" i="10"/>
  <c r="G2" i="10"/>
  <c r="F2" i="10"/>
  <c r="E2" i="10"/>
  <c r="D2" i="10"/>
  <c r="C2" i="10"/>
  <c r="B2" i="10"/>
  <c r="G1" i="10"/>
  <c r="F1" i="10"/>
  <c r="E1" i="10"/>
  <c r="D1" i="10"/>
  <c r="C1" i="10"/>
</calcChain>
</file>

<file path=xl/sharedStrings.xml><?xml version="1.0" encoding="utf-8"?>
<sst xmlns="http://schemas.openxmlformats.org/spreadsheetml/2006/main" count="5273" uniqueCount="919">
  <si>
    <t>Row Labels</t>
  </si>
  <si>
    <t>Device</t>
  </si>
  <si>
    <t>Make</t>
  </si>
  <si>
    <t>Model</t>
  </si>
  <si>
    <t>IP Address</t>
  </si>
  <si>
    <t>Fw. Ver.</t>
  </si>
  <si>
    <t>VLAN</t>
  </si>
  <si>
    <t>D-int</t>
  </si>
  <si>
    <t>Switch</t>
  </si>
  <si>
    <t>S-Int</t>
  </si>
  <si>
    <t>Description</t>
  </si>
  <si>
    <t>STUDIO THEATER</t>
  </si>
  <si>
    <t>BALCONY</t>
  </si>
  <si>
    <t>ST-PSM-01</t>
  </si>
  <si>
    <t>YAMAHA</t>
  </si>
  <si>
    <t>PGM1</t>
  </si>
  <si>
    <t>AUTOCONF PRI</t>
  </si>
  <si>
    <t>LAN</t>
  </si>
  <si>
    <t>ST-DSW-01</t>
  </si>
  <si>
    <t>P27</t>
  </si>
  <si>
    <t>PAGE STATION</t>
  </si>
  <si>
    <t>ST-PSM-02</t>
  </si>
  <si>
    <t>P28</t>
  </si>
  <si>
    <t>DESK</t>
  </si>
  <si>
    <t>ST-CON-01</t>
  </si>
  <si>
    <t>DM7-EX</t>
  </si>
  <si>
    <t>ST-CON-02</t>
  </si>
  <si>
    <t>P02</t>
  </si>
  <si>
    <t>FOH CONSOLE</t>
  </si>
  <si>
    <t>DANTE PRIMARY</t>
  </si>
  <si>
    <t>P08</t>
  </si>
  <si>
    <t>AUTOCONF SEC</t>
  </si>
  <si>
    <t>DANTE SECONDARY</t>
  </si>
  <si>
    <t>ST-DSW-02</t>
  </si>
  <si>
    <t>ST-AVSW-01</t>
  </si>
  <si>
    <t>P23</t>
  </si>
  <si>
    <t>SIDE CAR MIXING CONSOLE</t>
  </si>
  <si>
    <t>HOUSE</t>
  </si>
  <si>
    <t>ST-PSM-03</t>
  </si>
  <si>
    <t>P29</t>
  </si>
  <si>
    <t>PORTABLE</t>
  </si>
  <si>
    <t>ST-RIO-01</t>
  </si>
  <si>
    <t>RIO-3224-D2</t>
  </si>
  <si>
    <t>P33</t>
  </si>
  <si>
    <t>PORTABLE DANTE DAC</t>
  </si>
  <si>
    <t>RACK-2-1</t>
  </si>
  <si>
    <t>ST-AMP-01</t>
  </si>
  <si>
    <t>XMV8280-D</t>
  </si>
  <si>
    <t>P34</t>
  </si>
  <si>
    <t>AMP 1 - MONITOR</t>
  </si>
  <si>
    <t>ST-AMP-02</t>
  </si>
  <si>
    <t>P35</t>
  </si>
  <si>
    <t>AMP 2 - MONITOR</t>
  </si>
  <si>
    <t>ST-AMP-03</t>
  </si>
  <si>
    <t>P36</t>
  </si>
  <si>
    <t>AMP 3 - MONITOR / EFX</t>
  </si>
  <si>
    <t>ST-AMP-04</t>
  </si>
  <si>
    <t>P37</t>
  </si>
  <si>
    <t>AMP 4 - MONITOR / EFX</t>
  </si>
  <si>
    <t>ST-AMP-05</t>
  </si>
  <si>
    <t>P40</t>
  </si>
  <si>
    <t>AMP 5 - DISTRIBUTED</t>
  </si>
  <si>
    <t>ST-DSP-01</t>
  </si>
  <si>
    <t>MRX7-D</t>
  </si>
  <si>
    <t>DCP</t>
  </si>
  <si>
    <t>MON &amp; PAGING DSP</t>
  </si>
  <si>
    <t>P32</t>
  </si>
  <si>
    <t>ST-EXP-01</t>
  </si>
  <si>
    <t>EXi8</t>
  </si>
  <si>
    <t>YAMAHA INPUT EXPANSION</t>
  </si>
  <si>
    <t>ST-EXP-02</t>
  </si>
  <si>
    <t>ROAD CASE 1</t>
  </si>
  <si>
    <t>ST-DSW-03</t>
  </si>
  <si>
    <t>SWP1-16MMF</t>
  </si>
  <si>
    <t>DANTE PRIMARY SWITCH</t>
  </si>
  <si>
    <t>ROAD CASE 2</t>
  </si>
  <si>
    <t>ST-DSW-04</t>
  </si>
  <si>
    <t>PORT LIGHTS</t>
  </si>
  <si>
    <t>COLOR</t>
  </si>
  <si>
    <t>LINK STATUS (TOP LEFT)</t>
  </si>
  <si>
    <t>POE STATUS (TOP RIGHT)</t>
  </si>
  <si>
    <t>CONNECTIVITY (BOT LEFT)</t>
  </si>
  <si>
    <t>BLACK</t>
  </si>
  <si>
    <t>PORT DISABLED</t>
  </si>
  <si>
    <t>POE DISABLED</t>
  </si>
  <si>
    <t>NO CONNECTIVITY</t>
  </si>
  <si>
    <t>RED</t>
  </si>
  <si>
    <t>ENABLED &amp; NOT CONNECTED</t>
  </si>
  <si>
    <t>ENABLED &amp; NO DEMAND</t>
  </si>
  <si>
    <t>WRONG MAC</t>
  </si>
  <si>
    <t>YELLOW</t>
  </si>
  <si>
    <t>POE</t>
  </si>
  <si>
    <t>RIGHT MAC, NOT PINGABLE</t>
  </si>
  <si>
    <t>GREEN</t>
  </si>
  <si>
    <t>CONNECTED</t>
  </si>
  <si>
    <t>POE+</t>
  </si>
  <si>
    <t>RIGHT MAC, PINGABLE (1/1 IP's)</t>
  </si>
  <si>
    <t>TEAL</t>
  </si>
  <si>
    <t>CONNECTED W/ LLDP</t>
  </si>
  <si>
    <t>POE++</t>
  </si>
  <si>
    <t>RIGH MAC, PINGABLE (1/MANY IP's)</t>
  </si>
  <si>
    <t>LINK STATUS -&gt;</t>
  </si>
  <si>
    <t>&lt;- POE STATUS</t>
  </si>
  <si>
    <t>PRESS BUTTON FOR MORE INFO ON EACH PORT-&gt;</t>
  </si>
  <si>
    <t>&lt;- BUTTON IS COLORED BY VLAN, TEXT CONFIGURABLE WITH VLAN NAME OR DEVICE ID CONNECTION</t>
  </si>
  <si>
    <t>CONNECTIVITY -&gt;</t>
  </si>
  <si>
    <t>1G</t>
  </si>
  <si>
    <t>&lt;- TBD FUTURE</t>
  </si>
  <si>
    <t>^ PORT SPEED</t>
  </si>
  <si>
    <t>?</t>
  </si>
  <si>
    <t>TIP: SWITCH INFO FIELD IS A DROP DOWN MENU</t>
  </si>
  <si>
    <t>SWITCH CONFIGURATION</t>
  </si>
  <si>
    <t>DEVICE INFO</t>
  </si>
  <si>
    <t>ACTUAL CONFIGURATION</t>
  </si>
  <si>
    <t>SWITCH INFO:</t>
  </si>
  <si>
    <t>C-AVSW-01</t>
  </si>
  <si>
    <t>MAKE:</t>
  </si>
  <si>
    <t>MODEL:</t>
  </si>
  <si>
    <t>DESCRIPTION:</t>
  </si>
  <si>
    <t>LOCATION:</t>
  </si>
  <si>
    <t>1G / 10G PORTS:</t>
  </si>
  <si>
    <t>SFP/ SFP+ PORTS:</t>
  </si>
  <si>
    <t>PoE PORTS:</t>
  </si>
  <si>
    <t>PoE BUDGET:</t>
  </si>
  <si>
    <t>USERNAME:</t>
  </si>
  <si>
    <t>PASSWORD:</t>
  </si>
  <si>
    <t>Location</t>
  </si>
  <si>
    <t>Sub-Location</t>
  </si>
  <si>
    <t>MAC</t>
  </si>
  <si>
    <t>Serial</t>
  </si>
  <si>
    <t>Sw. Ver.</t>
  </si>
  <si>
    <t>User</t>
  </si>
  <si>
    <t>Password</t>
  </si>
  <si>
    <t>POE REQ.</t>
  </si>
  <si>
    <t>Notes</t>
  </si>
  <si>
    <t>STAGING 112</t>
  </si>
  <si>
    <t>WALL</t>
  </si>
  <si>
    <t>ST-VMON-01</t>
  </si>
  <si>
    <t>SONY</t>
  </si>
  <si>
    <t>XR-42A90K</t>
  </si>
  <si>
    <t>10.0.000.160</t>
  </si>
  <si>
    <t>ST-AVSW-02</t>
  </si>
  <si>
    <t>P14</t>
  </si>
  <si>
    <t>42" TV</t>
  </si>
  <si>
    <t>ST-VMON-02</t>
  </si>
  <si>
    <t>XR-55A80L</t>
  </si>
  <si>
    <t>10.0.000.161</t>
  </si>
  <si>
    <t>P15</t>
  </si>
  <si>
    <t>55" TV</t>
  </si>
  <si>
    <t>DRESSING 113</t>
  </si>
  <si>
    <t>ST-VMON-03</t>
  </si>
  <si>
    <t>10.0.000.162</t>
  </si>
  <si>
    <t>P16</t>
  </si>
  <si>
    <t>DRESSING 115</t>
  </si>
  <si>
    <t>ST-VMON-04</t>
  </si>
  <si>
    <t>10.0.000.163</t>
  </si>
  <si>
    <t>P17</t>
  </si>
  <si>
    <t>THEATER MANAGER OFFICE 117</t>
  </si>
  <si>
    <t>10.0.000.164</t>
  </si>
  <si>
    <t>P18</t>
  </si>
  <si>
    <t>LOWER LOBBY</t>
  </si>
  <si>
    <t>LBY-VMON-02</t>
  </si>
  <si>
    <t>10.0.000.165</t>
  </si>
  <si>
    <t>(----) IT NETWORK</t>
  </si>
  <si>
    <t>IT NETWORK</t>
  </si>
  <si>
    <t>UPPER LOBBY</t>
  </si>
  <si>
    <t>LBY-VMON-01</t>
  </si>
  <si>
    <t>10.0.000.166</t>
  </si>
  <si>
    <t>NETGEAR</t>
  </si>
  <si>
    <t>M4300-52G-PoE+</t>
  </si>
  <si>
    <t>admin</t>
  </si>
  <si>
    <t>#atkusc123</t>
  </si>
  <si>
    <t>DANTE SECONDARY SWITCH</t>
  </si>
  <si>
    <t>RACK-2-2</t>
  </si>
  <si>
    <t>ST-NVXSW-01</t>
  </si>
  <si>
    <t>NVX SWITCH</t>
  </si>
  <si>
    <t>ST-NVXSW-02</t>
  </si>
  <si>
    <t>M4250-26G4XF-PoE+</t>
  </si>
  <si>
    <t>ST-NDISW-01</t>
  </si>
  <si>
    <t>NDI SWITCH</t>
  </si>
  <si>
    <t>ST-AVSW-03</t>
  </si>
  <si>
    <t>HELIXNET SWITCH</t>
  </si>
  <si>
    <t>RACK-2-3</t>
  </si>
  <si>
    <t>AV LAN SWITCH</t>
  </si>
  <si>
    <t>atkusc123</t>
  </si>
  <si>
    <t>PORTABLE?</t>
  </si>
  <si>
    <t>WAP</t>
  </si>
  <si>
    <t>TBD</t>
  </si>
  <si>
    <t>10.0.000.020</t>
  </si>
  <si>
    <t>WIRELESS ACCESS POINT</t>
  </si>
  <si>
    <t>ST-DSP-02</t>
  </si>
  <si>
    <t>MEYER</t>
  </si>
  <si>
    <t>GALAXY 816</t>
  </si>
  <si>
    <t>AVB PRIMARY</t>
  </si>
  <si>
    <t>P46</t>
  </si>
  <si>
    <t>MAINS DSP</t>
  </si>
  <si>
    <t>ST-RMS-01</t>
  </si>
  <si>
    <t>RMS SERVER</t>
  </si>
  <si>
    <t>10.0.000.026</t>
  </si>
  <si>
    <t>MEYER SPK MONITORING</t>
  </si>
  <si>
    <t>ST-WMRX-01</t>
  </si>
  <si>
    <t>SENNHEISER</t>
  </si>
  <si>
    <t>EM 6000</t>
  </si>
  <si>
    <t>DANTE</t>
  </si>
  <si>
    <t>P01</t>
  </si>
  <si>
    <t>WIRELESS MIC 1~2 RECIEVER</t>
  </si>
  <si>
    <t>ST-WMRX-02</t>
  </si>
  <si>
    <t>WIRELESS MIC 3~4 RECIEVER</t>
  </si>
  <si>
    <t>ST-WMRX-03</t>
  </si>
  <si>
    <t>P03</t>
  </si>
  <si>
    <t>WIRELESS MIC 5~6 RECIEVER</t>
  </si>
  <si>
    <t>ST-WMRX-04</t>
  </si>
  <si>
    <t>P04</t>
  </si>
  <si>
    <t>WIRELESS MIC 7~8 RECIEVER</t>
  </si>
  <si>
    <t>ST-WMRX-05</t>
  </si>
  <si>
    <t>P05</t>
  </si>
  <si>
    <t>WIRELESS MIC 9~10 RECIEVER</t>
  </si>
  <si>
    <t>ST-WMRX-06</t>
  </si>
  <si>
    <t>P06</t>
  </si>
  <si>
    <t>WIRELESS MIC 11~12 RECIEVER</t>
  </si>
  <si>
    <t>ST-WMRX-07</t>
  </si>
  <si>
    <t>WIRELESS MIC 13~14 RECIEVER</t>
  </si>
  <si>
    <t>ST-WMRX-08</t>
  </si>
  <si>
    <t>WIRELESS MIC 15~16 RECIEVER</t>
  </si>
  <si>
    <t>ST-WMRX-09</t>
  </si>
  <si>
    <t>WIRELESS MIC 17~18 RECIEVER</t>
  </si>
  <si>
    <t>ST-WMRX-10</t>
  </si>
  <si>
    <t>WIRELESS MIC 19~20 RECIEVER</t>
  </si>
  <si>
    <t>ST-CS-01</t>
  </si>
  <si>
    <t>CRESTRON</t>
  </si>
  <si>
    <t>CP4</t>
  </si>
  <si>
    <t>10.0.000.060</t>
  </si>
  <si>
    <t>P48</t>
  </si>
  <si>
    <t>Master Controller</t>
  </si>
  <si>
    <t>CABARET</t>
  </si>
  <si>
    <t>CONTROL BOOTH</t>
  </si>
  <si>
    <t>C-TS-01</t>
  </si>
  <si>
    <t>TS-770-B-S</t>
  </si>
  <si>
    <t>10.0.001.061</t>
  </si>
  <si>
    <t>TOUCH PANEL</t>
  </si>
  <si>
    <t>RACK-0-3</t>
  </si>
  <si>
    <t>C-TSW-01</t>
  </si>
  <si>
    <t>TSW-1070-B-S</t>
  </si>
  <si>
    <t>10.0.001.062</t>
  </si>
  <si>
    <t>RACK TOUCH PANEL</t>
  </si>
  <si>
    <t>ST-CF-01-E</t>
  </si>
  <si>
    <t>DM-NVX-363C</t>
  </si>
  <si>
    <t>10.0.000.206</t>
  </si>
  <si>
    <t>(0300) NVX</t>
  </si>
  <si>
    <t>CARD FRAME SLOT 5 (DECODER)</t>
  </si>
  <si>
    <t>T-TS-03</t>
  </si>
  <si>
    <t>10.0.000.064</t>
  </si>
  <si>
    <t>P13</t>
  </si>
  <si>
    <t>ST-CF-01-F</t>
  </si>
  <si>
    <t>10.0.000.207</t>
  </si>
  <si>
    <t>CARD FRAME SLOT 6 (DECODER)</t>
  </si>
  <si>
    <t>ST-CF-01-G</t>
  </si>
  <si>
    <t>10.0.000.208</t>
  </si>
  <si>
    <t>P38</t>
  </si>
  <si>
    <t>CARD FRAME SLOT 7 (DECODER)</t>
  </si>
  <si>
    <t>ST-CF-01-H</t>
  </si>
  <si>
    <t>10.0.000.209</t>
  </si>
  <si>
    <t>P39</t>
  </si>
  <si>
    <t>CARD FRAME SLOT 8 (ENCODER)</t>
  </si>
  <si>
    <t>CATWALK</t>
  </si>
  <si>
    <t>ST-HDR-03</t>
  </si>
  <si>
    <t>DM-NVX-D30</t>
  </si>
  <si>
    <t>10.0.000.231</t>
  </si>
  <si>
    <t>P21</t>
  </si>
  <si>
    <t>PRJ-01 DECODER</t>
  </si>
  <si>
    <t>ST-HDR-04</t>
  </si>
  <si>
    <t>10.0.000.232</t>
  </si>
  <si>
    <t>PRJ-02 DECODER</t>
  </si>
  <si>
    <t>ST-HDR-05</t>
  </si>
  <si>
    <t>10.0.000.233</t>
  </si>
  <si>
    <t>PRJ-03 DECODER</t>
  </si>
  <si>
    <t>ST-HDR-06</t>
  </si>
  <si>
    <t>10.0.000.234</t>
  </si>
  <si>
    <t>PRJ-04 DECODER</t>
  </si>
  <si>
    <t>ST-NVD-01</t>
  </si>
  <si>
    <t>10.0.000.236</t>
  </si>
  <si>
    <t>P11</t>
  </si>
  <si>
    <t>BALCONY MIX DECODER</t>
  </si>
  <si>
    <t>ST-NVD-02</t>
  </si>
  <si>
    <t>10.0.000.237</t>
  </si>
  <si>
    <t>P12</t>
  </si>
  <si>
    <t>STAGE MANAGER DECODER 1</t>
  </si>
  <si>
    <t>ST-NVD-03</t>
  </si>
  <si>
    <t>10.0.000.238</t>
  </si>
  <si>
    <t>STAGE MANAGER DECODER 2</t>
  </si>
  <si>
    <t>ST-HDR-01</t>
  </si>
  <si>
    <t>DM-NVX-E30</t>
  </si>
  <si>
    <t>10.0.000.211</t>
  </si>
  <si>
    <t>P19</t>
  </si>
  <si>
    <t>PORTABLE ENCODER 1</t>
  </si>
  <si>
    <t>ST-HDR-02</t>
  </si>
  <si>
    <t>10.0.000.212</t>
  </si>
  <si>
    <t>P20</t>
  </si>
  <si>
    <t>PORTABLE ENCODER 2</t>
  </si>
  <si>
    <t>HDR-01</t>
  </si>
  <si>
    <t>10.0.000.213</t>
  </si>
  <si>
    <t>PTZ ENCODER</t>
  </si>
  <si>
    <t>ST-VSA-01</t>
  </si>
  <si>
    <t>DM-XIO-DIR-80_160</t>
  </si>
  <si>
    <t>10.0.000.200</t>
  </si>
  <si>
    <t>LAN 4</t>
  </si>
  <si>
    <t>NVX DIRECTOR</t>
  </si>
  <si>
    <t>ST-CF-01-A</t>
  </si>
  <si>
    <t>Reserved</t>
  </si>
  <si>
    <t>10.0.000.202</t>
  </si>
  <si>
    <t>CARD FRAME SLOT 1 (RESERVED)</t>
  </si>
  <si>
    <t>ST-CF-01-B</t>
  </si>
  <si>
    <t>10.0.000.203</t>
  </si>
  <si>
    <t>CARD FRAME SLOT 2 (RESERVED)</t>
  </si>
  <si>
    <t>ST-CF-01-C</t>
  </si>
  <si>
    <t>10.0.000.204</t>
  </si>
  <si>
    <t>CARD FRAME SLOT 3 (RESERVED)</t>
  </si>
  <si>
    <t>ST-CF-01-D</t>
  </si>
  <si>
    <t>10.0.000.205</t>
  </si>
  <si>
    <t>CARD FRAME SLOT 4 (RESERVED)</t>
  </si>
  <si>
    <t>ST-TS-02</t>
  </si>
  <si>
    <t>10.0.000.063</t>
  </si>
  <si>
    <t>ST-NVD-04</t>
  </si>
  <si>
    <t>10.0.000.239</t>
  </si>
  <si>
    <t>42" TV DECODER</t>
  </si>
  <si>
    <t>ST-NVD-05</t>
  </si>
  <si>
    <t>10.0.000.240</t>
  </si>
  <si>
    <t>55" TV DECODER</t>
  </si>
  <si>
    <t>ST-NVD-06</t>
  </si>
  <si>
    <t>10.0.000.241</t>
  </si>
  <si>
    <t xml:space="preserve">LAN </t>
  </si>
  <si>
    <t>ST-NVD-07</t>
  </si>
  <si>
    <t>10.0.000.242</t>
  </si>
  <si>
    <t>ST-NVD-08</t>
  </si>
  <si>
    <t>10.0.000.243</t>
  </si>
  <si>
    <t>C-DSW-01</t>
  </si>
  <si>
    <t>C-DSW-02</t>
  </si>
  <si>
    <t>C-NVXSW-01</t>
  </si>
  <si>
    <t>C-NDISW-01</t>
  </si>
  <si>
    <t>M4250-9G1F-PoE+</t>
  </si>
  <si>
    <t>C-PCSW-01</t>
  </si>
  <si>
    <t>C-DSP-01</t>
  </si>
  <si>
    <t>10.0.001.020</t>
  </si>
  <si>
    <t>P31</t>
  </si>
  <si>
    <t>ALS, COM-PGM, DISTRIBUTED &amp; AUTO MIX DSP</t>
  </si>
  <si>
    <t>C-DSP-02</t>
  </si>
  <si>
    <t>C-RMS-01</t>
  </si>
  <si>
    <t>10.0.001.026</t>
  </si>
  <si>
    <t>ETHERNET</t>
  </si>
  <si>
    <t>PORTABLE DESK</t>
  </si>
  <si>
    <t>C-CON-01</t>
  </si>
  <si>
    <t>DM7C</t>
  </si>
  <si>
    <t>MIXING CONSOLE</t>
  </si>
  <si>
    <t>C-MOD-01</t>
  </si>
  <si>
    <t>CEN-IO-RY-104</t>
  </si>
  <si>
    <t>10.0.001.060</t>
  </si>
  <si>
    <t>PROJECTOR CONTROL RELAY</t>
  </si>
  <si>
    <t>CONTROL BOOTH DESK</t>
  </si>
  <si>
    <t>CONTROL BOOTH TOUCH PANEL</t>
  </si>
  <si>
    <t>C-CF-01-A</t>
  </si>
  <si>
    <t>10.0.001.203</t>
  </si>
  <si>
    <t>P41</t>
  </si>
  <si>
    <t>CARD FRAME SLOT 1 (ENCODER)</t>
  </si>
  <si>
    <t>C-CF-01-B</t>
  </si>
  <si>
    <t>10.0.001.204</t>
  </si>
  <si>
    <t>P42</t>
  </si>
  <si>
    <t>CARD FRAME SLOT 2 (ENCODER)</t>
  </si>
  <si>
    <t>C-CF-01-C</t>
  </si>
  <si>
    <t>10.0.001.205</t>
  </si>
  <si>
    <t>P43</t>
  </si>
  <si>
    <t>CARD FRAME SLOT 3 (ENCODER)</t>
  </si>
  <si>
    <t>C-CF-01-D</t>
  </si>
  <si>
    <t>10.0.001.206</t>
  </si>
  <si>
    <t>P44</t>
  </si>
  <si>
    <t>CARD FRAME SLOT 4 (ENCODER)</t>
  </si>
  <si>
    <t>C-CF-01-E</t>
  </si>
  <si>
    <t>10.0.001.207</t>
  </si>
  <si>
    <t>P45</t>
  </si>
  <si>
    <t>C-CF-01-F</t>
  </si>
  <si>
    <t>10.0.001.208</t>
  </si>
  <si>
    <t>C-CF-01-G</t>
  </si>
  <si>
    <t>10.0.001.209</t>
  </si>
  <si>
    <t>P47</t>
  </si>
  <si>
    <t>C-CF-01-H</t>
  </si>
  <si>
    <t>10.0.001.210</t>
  </si>
  <si>
    <t>CARD FRAME SLOT 8 (DECODER)</t>
  </si>
  <si>
    <t>CEILING</t>
  </si>
  <si>
    <t>C-NVE-01</t>
  </si>
  <si>
    <t>10.0.001.211</t>
  </si>
  <si>
    <t>BY C-SP-0-1</t>
  </si>
  <si>
    <t>NVE-01</t>
  </si>
  <si>
    <t>10.0.001.212</t>
  </si>
  <si>
    <t>P22</t>
  </si>
  <si>
    <t>PORTABLE STAGE ENCODER</t>
  </si>
  <si>
    <t>BY C-SP-0-3</t>
  </si>
  <si>
    <t>NVE-02</t>
  </si>
  <si>
    <t>10.0.001.213</t>
  </si>
  <si>
    <t>P26</t>
  </si>
  <si>
    <t>BY C-LECT-01</t>
  </si>
  <si>
    <t>NVE-03</t>
  </si>
  <si>
    <t>10.0.001.214</t>
  </si>
  <si>
    <t>PORTABLE LECTERN ENCODER</t>
  </si>
  <si>
    <t>BY C-MIX-A</t>
  </si>
  <si>
    <t>NVE-04</t>
  </si>
  <si>
    <t>10.0.001.215</t>
  </si>
  <si>
    <t>MIX POSITION ENCODER</t>
  </si>
  <si>
    <t>C-NVD-01</t>
  </si>
  <si>
    <t>10.0.001.231</t>
  </si>
  <si>
    <t>CONTROL BOOTH DECODER 1</t>
  </si>
  <si>
    <t>C-NVD-02</t>
  </si>
  <si>
    <t>10.0.001.232</t>
  </si>
  <si>
    <t>CONTROL BOOTH DECODER 2</t>
  </si>
  <si>
    <t>DRESSING ROOM B4</t>
  </si>
  <si>
    <t>C-NVD-03</t>
  </si>
  <si>
    <t>10.0.001.233</t>
  </si>
  <si>
    <t>DRESSING ROOM TV</t>
  </si>
  <si>
    <t>C-NVD-04</t>
  </si>
  <si>
    <t>10.0.001.234</t>
  </si>
  <si>
    <t>55" TV MONITOR DECODER</t>
  </si>
  <si>
    <t>C-NVD-05</t>
  </si>
  <si>
    <t>10.0.001.235</t>
  </si>
  <si>
    <t>MIX POSITION DECODER</t>
  </si>
  <si>
    <t>NVD-01</t>
  </si>
  <si>
    <t>10.0.001.236</t>
  </si>
  <si>
    <t>PROJECTOR DECODER</t>
  </si>
  <si>
    <t>NVD-02</t>
  </si>
  <si>
    <t>10.0.001.237</t>
  </si>
  <si>
    <t>85" MONITOR DECODER</t>
  </si>
  <si>
    <t>NVD-03</t>
  </si>
  <si>
    <t>10.0.001.238</t>
  </si>
  <si>
    <t>LECTERN DECODER</t>
  </si>
  <si>
    <t>AUDIO LAB B14</t>
  </si>
  <si>
    <t>RACK-0-1</t>
  </si>
  <si>
    <t>ALB-DSW-01</t>
  </si>
  <si>
    <t>ALB-DSW-02</t>
  </si>
  <si>
    <t>ALB-NVXSW-01</t>
  </si>
  <si>
    <t>ALB-AVSW-01</t>
  </si>
  <si>
    <t>ALB-CON-01</t>
  </si>
  <si>
    <t>DIGICO</t>
  </si>
  <si>
    <t>SD10T</t>
  </si>
  <si>
    <t>10.0.002.027</t>
  </si>
  <si>
    <t>ALB-TSW-01</t>
  </si>
  <si>
    <t>10.0.002.061</t>
  </si>
  <si>
    <t>ALB-ENC-01</t>
  </si>
  <si>
    <t>10.0.002.211</t>
  </si>
  <si>
    <t>ALB-ENC-02</t>
  </si>
  <si>
    <t>10.0.002.212</t>
  </si>
  <si>
    <t>PC ENCODER 1</t>
  </si>
  <si>
    <t>ALB-ENC-03</t>
  </si>
  <si>
    <t>10.0.002.213</t>
  </si>
  <si>
    <t>PC ENCODER 2</t>
  </si>
  <si>
    <t>BEHIND TV</t>
  </si>
  <si>
    <t>ALB-NVD-01</t>
  </si>
  <si>
    <t>10.0.002.231</t>
  </si>
  <si>
    <t>77" TV DECODER</t>
  </si>
  <si>
    <t>ALB-NVD-06</t>
  </si>
  <si>
    <t>10.0.002.232</t>
  </si>
  <si>
    <t>P24</t>
  </si>
  <si>
    <t>NEW MEDIA SUITE</t>
  </si>
  <si>
    <t>RACK-0-4-1</t>
  </si>
  <si>
    <t>NMS-NVXSW-01</t>
  </si>
  <si>
    <t>NMS-PCSW-01</t>
  </si>
  <si>
    <t>PRODUCTION COM SWITCH</t>
  </si>
  <si>
    <t>BY NMS-MIX-01</t>
  </si>
  <si>
    <t>NMS-NVE-01</t>
  </si>
  <si>
    <t>10.0.003.211</t>
  </si>
  <si>
    <t>P10</t>
  </si>
  <si>
    <t>PC ENCODER</t>
  </si>
  <si>
    <t>DM-NVX-363</t>
  </si>
  <si>
    <t>10.0.003.231</t>
  </si>
  <si>
    <t>LAN 1</t>
  </si>
  <si>
    <t>85" TV DECODER</t>
  </si>
  <si>
    <t>REHERSAL HALL 109</t>
  </si>
  <si>
    <t>RH-NVED-03</t>
  </si>
  <si>
    <t>10.0.003.234</t>
  </si>
  <si>
    <t>85" TV DECODER 2</t>
  </si>
  <si>
    <t>DEI ROOM 201</t>
  </si>
  <si>
    <t>DEI-NVED-03</t>
  </si>
  <si>
    <t>10.0.003.236</t>
  </si>
  <si>
    <t>CLASSROOM 213</t>
  </si>
  <si>
    <t>CLS-NVED-03</t>
  </si>
  <si>
    <t>10.0.003.238</t>
  </si>
  <si>
    <t>65" TV DECODER 2</t>
  </si>
  <si>
    <t>BOARDROOM 300</t>
  </si>
  <si>
    <t>BR-NVED-03</t>
  </si>
  <si>
    <t>10.0.003.240</t>
  </si>
  <si>
    <t>DEAN'S OFFICE 403</t>
  </si>
  <si>
    <t>OTD-NVED-03</t>
  </si>
  <si>
    <t>10.0.003.242</t>
  </si>
  <si>
    <t>NVRX-01</t>
  </si>
  <si>
    <t>10.0.003.243</t>
  </si>
  <si>
    <t>55" TV DECODER 1</t>
  </si>
  <si>
    <t>NVRX-02</t>
  </si>
  <si>
    <t>10.0.003.245</t>
  </si>
  <si>
    <t>P25</t>
  </si>
  <si>
    <t>CORRIDOR</t>
  </si>
  <si>
    <t>NVRX-03</t>
  </si>
  <si>
    <t>10.0.003.247</t>
  </si>
  <si>
    <t>NMS-NVD-07</t>
  </si>
  <si>
    <t>10.0.003.249</t>
  </si>
  <si>
    <t>55" DECODER</t>
  </si>
  <si>
    <t>ST-PCCS-01</t>
  </si>
  <si>
    <t>CLEARCOM</t>
  </si>
  <si>
    <t>ARCADIA</t>
  </si>
  <si>
    <t>10.0.010.081</t>
  </si>
  <si>
    <t>(0500) HELIXNET</t>
  </si>
  <si>
    <t>STUDIO THEATER COM MAIN STATION</t>
  </si>
  <si>
    <t>C-ACS-01</t>
  </si>
  <si>
    <t>10.0.010.082</t>
  </si>
  <si>
    <t>CABARET COM MAIN STATION</t>
  </si>
  <si>
    <t>NMS-ACS-01</t>
  </si>
  <si>
    <t>10.0.010.083</t>
  </si>
  <si>
    <t>NEW MEDIA SUITE COM MAIN STATION</t>
  </si>
  <si>
    <t>TMO-HKB-01</t>
  </si>
  <si>
    <t>HKB-2X</t>
  </si>
  <si>
    <t>10.0.010.085</t>
  </si>
  <si>
    <t>DESK SPEAKER STATION</t>
  </si>
  <si>
    <t>HKB-02</t>
  </si>
  <si>
    <t>10.0.010.086</t>
  </si>
  <si>
    <t>WALL SPEAKER STATION</t>
  </si>
  <si>
    <t>HKB-03</t>
  </si>
  <si>
    <t>10.0.010.087</t>
  </si>
  <si>
    <t>STAGE MANAGER POSITION</t>
  </si>
  <si>
    <t>HRM-01</t>
  </si>
  <si>
    <t>HRM-4X</t>
  </si>
  <si>
    <t>10.0.010.088</t>
  </si>
  <si>
    <t>RACK MOUNT STATION</t>
  </si>
  <si>
    <t>10.0.010.091</t>
  </si>
  <si>
    <t>C-HKB-01</t>
  </si>
  <si>
    <t>10.0.010.092</t>
  </si>
  <si>
    <t>10.0.010.093</t>
  </si>
  <si>
    <t>ALB-HKB-02</t>
  </si>
  <si>
    <t>10.0.010.096</t>
  </si>
  <si>
    <t>10.0.010.097</t>
  </si>
  <si>
    <t>C-VMON-01</t>
  </si>
  <si>
    <t>XR-85Z9G</t>
  </si>
  <si>
    <t>10.0.1.160</t>
  </si>
  <si>
    <t>85" TV</t>
  </si>
  <si>
    <t>C-VMON-02</t>
  </si>
  <si>
    <t>10.0.1.161</t>
  </si>
  <si>
    <t>C-PRJ-01</t>
  </si>
  <si>
    <t>CHRISTIE</t>
  </si>
  <si>
    <t xml:space="preserve">DWU1400-GS </t>
  </si>
  <si>
    <t>10.0.1.200</t>
  </si>
  <si>
    <t>MAIN SCREEN PROJECTOR (WUXGA - 1920X1200)</t>
  </si>
  <si>
    <t>ALB-DMI-01</t>
  </si>
  <si>
    <t>ORANGEBOX</t>
  </si>
  <si>
    <t>MADI/DANTE CONVERTER</t>
  </si>
  <si>
    <t>RECITAL HALL</t>
  </si>
  <si>
    <t>ROOM</t>
  </si>
  <si>
    <t>RH-CON-01</t>
  </si>
  <si>
    <t>DM3-D</t>
  </si>
  <si>
    <t>P07</t>
  </si>
  <si>
    <t>CREDENZA</t>
  </si>
  <si>
    <t>RH-DSP-01</t>
  </si>
  <si>
    <t>MTX5-D</t>
  </si>
  <si>
    <t>SYSTEM DSP</t>
  </si>
  <si>
    <t>C-WMRX-01</t>
  </si>
  <si>
    <t>SHURE</t>
  </si>
  <si>
    <t>ULXD4Q-G50</t>
  </si>
  <si>
    <t>WIRELESS MIC 1~4 RECIEVER</t>
  </si>
  <si>
    <t>C-WMRX-02</t>
  </si>
  <si>
    <t>WIRELESS MIC 5~8 RECIEVER</t>
  </si>
  <si>
    <t>C-PSM-01</t>
  </si>
  <si>
    <t>PAGING MIC</t>
  </si>
  <si>
    <t>RH-WMRX-01</t>
  </si>
  <si>
    <t>ULXD4D</t>
  </si>
  <si>
    <t>WIRELESS MIC CH 1~2 RECIEVER</t>
  </si>
  <si>
    <t>ST-PSM-04</t>
  </si>
  <si>
    <t>P30</t>
  </si>
  <si>
    <t>C-RIO-01</t>
  </si>
  <si>
    <t>RIO-1608-D2</t>
  </si>
  <si>
    <t>C-RIO-02</t>
  </si>
  <si>
    <t>C-DAC-01</t>
  </si>
  <si>
    <t>RUio16-D</t>
  </si>
  <si>
    <t>DANTE USB INTERFACE</t>
  </si>
  <si>
    <t>C-AMP-01</t>
  </si>
  <si>
    <t>DISTRIBUTED AMP</t>
  </si>
  <si>
    <t>ALB-CM-01</t>
  </si>
  <si>
    <t>PANASONIC</t>
  </si>
  <si>
    <t>(0400) NDI</t>
  </si>
  <si>
    <t>PTZ CAMERA</t>
  </si>
  <si>
    <t>ALB-RCC-01</t>
  </si>
  <si>
    <t>AW-RP150</t>
  </si>
  <si>
    <t>PTZ CONTROLLER</t>
  </si>
  <si>
    <t>ALB-VMON-02</t>
  </si>
  <si>
    <t>BR-NVE-02</t>
  </si>
  <si>
    <t>BLU-RAY ENCODER</t>
  </si>
  <si>
    <t>BR-NVED-01</t>
  </si>
  <si>
    <t>ZOOM PC ENCODER</t>
  </si>
  <si>
    <t>BR-MIC-01</t>
  </si>
  <si>
    <t>MXA920W-R</t>
  </si>
  <si>
    <t>CEILING MIC</t>
  </si>
  <si>
    <t>BR-TS-01</t>
  </si>
  <si>
    <t>TS-1070-W-S</t>
  </si>
  <si>
    <t>TABLE</t>
  </si>
  <si>
    <t>BR-NVE-01</t>
  </si>
  <si>
    <t>TABLE ENCODER</t>
  </si>
  <si>
    <t>BR-NVED-02</t>
  </si>
  <si>
    <t>85" TV DECODER 1 (&amp; Huddly Camera Input)</t>
  </si>
  <si>
    <t>BR-VMON-01</t>
  </si>
  <si>
    <t>XR-85Z9K</t>
  </si>
  <si>
    <t>C-PCAM-01</t>
  </si>
  <si>
    <t>C-CPU-01</t>
  </si>
  <si>
    <t>OFE</t>
  </si>
  <si>
    <t>OFE COMPUTER</t>
  </si>
  <si>
    <t>C-RCC-01</t>
  </si>
  <si>
    <t>CAREER CENTER B7</t>
  </si>
  <si>
    <t>CCRS-VD-01</t>
  </si>
  <si>
    <t>CLS-NVED-01</t>
  </si>
  <si>
    <t>CLS-UCE-01</t>
  </si>
  <si>
    <t>ASUS</t>
  </si>
  <si>
    <t>MINI PC</t>
  </si>
  <si>
    <t>LAN OR WIFI?</t>
  </si>
  <si>
    <t>ZOOM PC</t>
  </si>
  <si>
    <t>CLS-NVED-02</t>
  </si>
  <si>
    <t>65" TV DECODER 1</t>
  </si>
  <si>
    <t>BHOA-VMON-01</t>
  </si>
  <si>
    <t>NVED-03</t>
  </si>
  <si>
    <t>55" TV DECODER 2</t>
  </si>
  <si>
    <t>OTD-NVED-01</t>
  </si>
  <si>
    <t>DM-NVX-351</t>
  </si>
  <si>
    <t>OTD-NVED-02</t>
  </si>
  <si>
    <t>OTD-VMON-01</t>
  </si>
  <si>
    <t>XR-65A95K</t>
  </si>
  <si>
    <t>65" TV</t>
  </si>
  <si>
    <t>DEI-ACP-01</t>
  </si>
  <si>
    <t>P300-IMX</t>
  </si>
  <si>
    <t>SHURE CONFERENCING PROCESSOR</t>
  </si>
  <si>
    <t>DEI-ADA-01</t>
  </si>
  <si>
    <t>LISTEN TECH</t>
  </si>
  <si>
    <t>LA-465</t>
  </si>
  <si>
    <t>DIGITAL TO ANALOG CONVERTER</t>
  </si>
  <si>
    <t>DEI-AMP-01</t>
  </si>
  <si>
    <t>STEWART AUDIO</t>
  </si>
  <si>
    <t>FLX80-4-LZ-D</t>
  </si>
  <si>
    <t>NETWORK</t>
  </si>
  <si>
    <t>MAINS AMPLIFIER</t>
  </si>
  <si>
    <t>DEI-NVED-01</t>
  </si>
  <si>
    <t>DEI-UCE-01</t>
  </si>
  <si>
    <t>DEI-WMRX-01</t>
  </si>
  <si>
    <t>DEI-MIC-01</t>
  </si>
  <si>
    <t>MXA710W-4FT</t>
  </si>
  <si>
    <t>LINEAR ARRAY MIC</t>
  </si>
  <si>
    <t>DEI-TS-01</t>
  </si>
  <si>
    <t>DEI-NVED-02</t>
  </si>
  <si>
    <t>DEI-VMON-01</t>
  </si>
  <si>
    <t>DESIGN LABS B11</t>
  </si>
  <si>
    <t>???</t>
  </si>
  <si>
    <t>DLB-AVS-01</t>
  </si>
  <si>
    <t>HD-PS402</t>
  </si>
  <si>
    <t>HDMI SWITCHER/DM TX</t>
  </si>
  <si>
    <t>DLB-VMON-01</t>
  </si>
  <si>
    <t>DLB-VMON-02</t>
  </si>
  <si>
    <t>B4-VMON-01</t>
  </si>
  <si>
    <t>FACILITY LOUNGE</t>
  </si>
  <si>
    <t>FAC-VMON-01</t>
  </si>
  <si>
    <t>IT ROOM 200</t>
  </si>
  <si>
    <t>OFE RACK</t>
  </si>
  <si>
    <t>IT-CS-01</t>
  </si>
  <si>
    <t>IT CONTROL PROCESSOR</t>
  </si>
  <si>
    <t>NVED-02</t>
  </si>
  <si>
    <t>RACK 0-4-1</t>
  </si>
  <si>
    <t>NMS-TSW-01</t>
  </si>
  <si>
    <t>P09</t>
  </si>
  <si>
    <t>NMS-VMON-01</t>
  </si>
  <si>
    <t>NMS-VMON-02</t>
  </si>
  <si>
    <t>RH-ACP-01</t>
  </si>
  <si>
    <t>IMIX-P300</t>
  </si>
  <si>
    <t>RH-TS-01</t>
  </si>
  <si>
    <t>TS-1070-B-S</t>
  </si>
  <si>
    <t>RH-UCE-01</t>
  </si>
  <si>
    <t>RH-MIC-01</t>
  </si>
  <si>
    <t>MXA710B-4FT</t>
  </si>
  <si>
    <t>RH-VMON-01</t>
  </si>
  <si>
    <t>RH-NVED-01</t>
  </si>
  <si>
    <t>SFP</t>
  </si>
  <si>
    <t>RH-NVED-02</t>
  </si>
  <si>
    <t>ST-RCC-01</t>
  </si>
  <si>
    <t>CAM-01</t>
  </si>
  <si>
    <t>AW-UE80KPJ</t>
  </si>
  <si>
    <t>PRJ-01</t>
  </si>
  <si>
    <t>BLENDED MAIN SCREEN PROJECTOR (WUXGA - 1920X1200)</t>
  </si>
  <si>
    <t>PRJ-02</t>
  </si>
  <si>
    <t>PRJ-03</t>
  </si>
  <si>
    <t>PRJ-04</t>
  </si>
  <si>
    <t>FLEXIBLE USE PROJECTOR (WUXGA - 1920X1200)</t>
  </si>
  <si>
    <t>ST-CPU-01</t>
  </si>
  <si>
    <t>ST-TS-01</t>
  </si>
  <si>
    <t>10.0.000.061</t>
  </si>
  <si>
    <t>RACK 2-2</t>
  </si>
  <si>
    <t>ST-TSW-01</t>
  </si>
  <si>
    <t>10.0.000.062</t>
  </si>
  <si>
    <t>NVED-01</t>
  </si>
  <si>
    <t>Network Name</t>
  </si>
  <si>
    <t>Core Switch</t>
  </si>
  <si>
    <t>Network IP</t>
  </si>
  <si>
    <t>Subnet</t>
  </si>
  <si>
    <t>CIDR</t>
  </si>
  <si>
    <t>DHCP Pool</t>
  </si>
  <si>
    <t>Gateway</t>
  </si>
  <si>
    <t>DNS</t>
  </si>
  <si>
    <t>Color</t>
  </si>
  <si>
    <t>0001</t>
  </si>
  <si>
    <t>10.0.0.0</t>
  </si>
  <si>
    <t>255.255.252.0</t>
  </si>
  <si>
    <t>/22</t>
  </si>
  <si>
    <t>None</t>
  </si>
  <si>
    <t>10.0.0.1</t>
  </si>
  <si>
    <t>#FFFFFF</t>
  </si>
  <si>
    <t>0101</t>
  </si>
  <si>
    <t>169.254.0.0</t>
  </si>
  <si>
    <t>255.255.0.0</t>
  </si>
  <si>
    <t>/16</t>
  </si>
  <si>
    <t>#FF0000</t>
  </si>
  <si>
    <t>0102</t>
  </si>
  <si>
    <t>172.31.0.0</t>
  </si>
  <si>
    <t>#C65911</t>
  </si>
  <si>
    <t>#548235</t>
  </si>
  <si>
    <t>NVX</t>
  </si>
  <si>
    <t>0300</t>
  </si>
  <si>
    <t>#2F75B5</t>
  </si>
  <si>
    <t>NDI</t>
  </si>
  <si>
    <t>0400</t>
  </si>
  <si>
    <t>#7030A0</t>
  </si>
  <si>
    <t>0500</t>
  </si>
  <si>
    <t>10.0.10.0</t>
  </si>
  <si>
    <t>255.255.255.0</t>
  </si>
  <si>
    <t>/24</t>
  </si>
  <si>
    <t>10.0.10.101~10.0.10.130</t>
  </si>
  <si>
    <t>10.0.10.1</t>
  </si>
  <si>
    <t>#FFFF00</t>
  </si>
  <si>
    <t>#7B7B7B</t>
  </si>
  <si>
    <t>#FFC000</t>
  </si>
  <si>
    <t>#C6E0B4</t>
  </si>
  <si>
    <t>#FF99CC</t>
  </si>
  <si>
    <t>----</t>
  </si>
  <si>
    <t>#21E5FF</t>
  </si>
  <si>
    <t>SWITCHWISE CONFIG</t>
  </si>
  <si>
    <t>SWITCH TYPE INFO</t>
  </si>
  <si>
    <t>QoS</t>
  </si>
  <si>
    <t>MAKE</t>
  </si>
  <si>
    <t>MODEL</t>
  </si>
  <si>
    <t>10G</t>
  </si>
  <si>
    <t>SPF+</t>
  </si>
  <si>
    <t>POE TYPE</t>
  </si>
  <si>
    <t>POE BUDGET</t>
  </si>
  <si>
    <t>1~48</t>
  </si>
  <si>
    <t>49~50</t>
  </si>
  <si>
    <t>NONE</t>
  </si>
  <si>
    <t>51~52</t>
  </si>
  <si>
    <t>PoE+</t>
  </si>
  <si>
    <t>Dante</t>
  </si>
  <si>
    <t>AES67, NVX</t>
  </si>
  <si>
    <t>IGMP</t>
  </si>
  <si>
    <t>101,1</t>
  </si>
  <si>
    <t>300,1</t>
  </si>
  <si>
    <t xml:space="preserve">101,1 </t>
  </si>
  <si>
    <t>400,1</t>
  </si>
  <si>
    <t>500,1</t>
  </si>
  <si>
    <t>Ports</t>
  </si>
  <si>
    <t>Tagging</t>
  </si>
  <si>
    <t>MTU</t>
  </si>
  <si>
    <t>1~23</t>
  </si>
  <si>
    <t>Switch-Wise</t>
  </si>
  <si>
    <t>24</t>
  </si>
  <si>
    <t>[U] 0001</t>
  </si>
  <si>
    <t>25~27</t>
  </si>
  <si>
    <t>[U] 0101</t>
  </si>
  <si>
    <t>9~10</t>
  </si>
  <si>
    <t>[U] 0300</t>
  </si>
  <si>
    <t>25</t>
  </si>
  <si>
    <t>[U] 0102</t>
  </si>
  <si>
    <t>25~26</t>
  </si>
  <si>
    <t>1</t>
  </si>
  <si>
    <t>[U] 0400</t>
  </si>
  <si>
    <t>1~7</t>
  </si>
  <si>
    <t>[U] 0500</t>
  </si>
  <si>
    <t>8</t>
  </si>
  <si>
    <t>9</t>
  </si>
  <si>
    <t>1~47</t>
  </si>
  <si>
    <t>QOS</t>
  </si>
  <si>
    <t>Product</t>
  </si>
  <si>
    <t>Values</t>
  </si>
  <si>
    <t>Strict Priority</t>
  </si>
  <si>
    <t>56 = PTP
46 = AUDIO
8 = RESERVED</t>
  </si>
  <si>
    <t>32 = VIDEO</t>
  </si>
  <si>
    <t>QLAN (WITH DANTE)</t>
  </si>
  <si>
    <t>56 = PTP
46 = AUDIO
26 = VIDEO</t>
  </si>
  <si>
    <t>QLAN (NO DANTE)</t>
  </si>
  <si>
    <t>46 = PTP
34 = AUDIO
26 = VIDEO</t>
  </si>
  <si>
    <t>Network Config</t>
  </si>
  <si>
    <t>Project: USC School of Dramatic Arts</t>
  </si>
  <si>
    <t>Integrator: Clair Global - VAL/ATK</t>
  </si>
  <si>
    <t>Designer: Dave Nelson</t>
  </si>
  <si>
    <t>Programmer: Ian Fung/Paul Skedel</t>
  </si>
  <si>
    <t>Base AV Network IP: 10.0.0.0</t>
  </si>
  <si>
    <t>Base AV Subnet: 	255.255.240.0 /20</t>
  </si>
  <si>
    <t>Additional Network: 169.254.0.0 /16</t>
  </si>
  <si>
    <t>Additional Network: 172.31.0.0 /16</t>
  </si>
  <si>
    <t>[T] 0001, 0101, 0102, 0200, 0300, 0400, 0500</t>
  </si>
  <si>
    <t>DM7-EX (CONTROLLER)</t>
  </si>
  <si>
    <t>10.0.003.51</t>
  </si>
  <si>
    <t>10.0.003.52</t>
  </si>
  <si>
    <t>10.0.003.61</t>
  </si>
  <si>
    <t>10.0.003.62</t>
  </si>
  <si>
    <t>10.0.003.63</t>
  </si>
  <si>
    <t>49~52</t>
  </si>
  <si>
    <t>48</t>
  </si>
  <si>
    <t>1~46</t>
  </si>
  <si>
    <t>47, 49~52</t>
  </si>
  <si>
    <t>2~23</t>
  </si>
  <si>
    <t>25~28</t>
  </si>
  <si>
    <t>MGMT</t>
  </si>
  <si>
    <t>(0101) DANTE PRI</t>
  </si>
  <si>
    <t>(0102) DANTE SEC</t>
  </si>
  <si>
    <t>(0001) MGMT</t>
  </si>
  <si>
    <t>DANTE PRI</t>
  </si>
  <si>
    <t>DANTE SEC</t>
  </si>
  <si>
    <t>HELIXNET</t>
  </si>
  <si>
    <t>169.254.000.041</t>
  </si>
  <si>
    <t>169.254.000.042</t>
  </si>
  <si>
    <t>169.254.000.043</t>
  </si>
  <si>
    <t>169.254.000.044</t>
  </si>
  <si>
    <t>169.254.000.045</t>
  </si>
  <si>
    <t>169.254.000.046</t>
  </si>
  <si>
    <t>169.254.000.047</t>
  </si>
  <si>
    <t>169.254.000.048</t>
  </si>
  <si>
    <t>169.254.000.049</t>
  </si>
  <si>
    <t>169.254.000.050</t>
  </si>
  <si>
    <t>DANTE PRIMARY (CONTROL)</t>
  </si>
  <si>
    <t>LAN (CONTROL)</t>
  </si>
  <si>
    <t>C-PSM-02</t>
  </si>
  <si>
    <t>SPARE</t>
  </si>
  <si>
    <t>[T] 0001, 0101</t>
  </si>
  <si>
    <t>AW-UE80WPJ</t>
  </si>
  <si>
    <t>AVB SECONDARY</t>
  </si>
  <si>
    <t>169.254.000.020</t>
  </si>
  <si>
    <t>169.254.000.021</t>
  </si>
  <si>
    <t>169.254.000.022</t>
  </si>
  <si>
    <t>169.254.000.023</t>
  </si>
  <si>
    <t>169.254.000.061</t>
  </si>
  <si>
    <t>169.254.000.062</t>
  </si>
  <si>
    <t>(blank)</t>
  </si>
  <si>
    <t>25~30</t>
  </si>
  <si>
    <t>AUTOCONF IPV6</t>
  </si>
  <si>
    <t>169.254.000.028</t>
  </si>
  <si>
    <t>169.254.000.029</t>
  </si>
  <si>
    <t>169.254.000.030</t>
  </si>
  <si>
    <t>169.254.000.098</t>
  </si>
  <si>
    <t>169.254.000.099</t>
  </si>
  <si>
    <t>169.254.000.027</t>
  </si>
  <si>
    <t>LAN (Dante)</t>
  </si>
  <si>
    <t>169.254.000.031</t>
  </si>
  <si>
    <t>169.254.000.032</t>
  </si>
  <si>
    <t>169.254.000.033</t>
  </si>
  <si>
    <t>169.254.000.034</t>
  </si>
  <si>
    <t>169.254.000.035</t>
  </si>
  <si>
    <t>169.254.000.036</t>
  </si>
  <si>
    <t>169.254.000.039</t>
  </si>
  <si>
    <t>169.254.000.038</t>
  </si>
  <si>
    <t>169.254.000.037</t>
  </si>
  <si>
    <t>10.0.20.0</t>
  </si>
  <si>
    <t>10.0.20.1</t>
  </si>
  <si>
    <t>10.0.020.011</t>
  </si>
  <si>
    <t>10.0.020.012</t>
  </si>
  <si>
    <t>10.0.020.016</t>
  </si>
  <si>
    <t>10.0.020.017</t>
  </si>
  <si>
    <t>10.0.020.021</t>
  </si>
  <si>
    <t>10.0.020.026</t>
  </si>
  <si>
    <t>10.0.020.031</t>
  </si>
  <si>
    <t>10.0.020.036</t>
  </si>
  <si>
    <t>10.0.020.056</t>
  </si>
  <si>
    <t>10.0.020.051</t>
  </si>
  <si>
    <t>10.0.020.061</t>
  </si>
  <si>
    <t>10.0.020.071</t>
  </si>
  <si>
    <t>10.0.020.076</t>
  </si>
  <si>
    <t>10.0.020.081</t>
  </si>
  <si>
    <t>10.0.020.111</t>
  </si>
  <si>
    <t>10.0.020.041</t>
  </si>
  <si>
    <t>10.0.020.091</t>
  </si>
  <si>
    <t>10.0.020.101</t>
  </si>
  <si>
    <t>10.0.020.106</t>
  </si>
  <si>
    <t>1~16</t>
  </si>
  <si>
    <t>Helixnet</t>
  </si>
  <si>
    <t>34 = AUDIO</t>
  </si>
  <si>
    <t>0.0.0.011</t>
  </si>
  <si>
    <t>0.0.0.012</t>
  </si>
  <si>
    <t>0.0.0.016</t>
  </si>
  <si>
    <t>0.0.0.017</t>
  </si>
  <si>
    <t>0.0.0.021</t>
  </si>
  <si>
    <t>0.0.0.026</t>
  </si>
  <si>
    <t>0.0.0.031</t>
  </si>
  <si>
    <t>0.0.0.036</t>
  </si>
  <si>
    <t>0.0.0.041</t>
  </si>
  <si>
    <t>0.0.0.051</t>
  </si>
  <si>
    <t>0.0.0.071</t>
  </si>
  <si>
    <t>0.0.0.091</t>
  </si>
  <si>
    <t>0.0.0.092</t>
  </si>
  <si>
    <t>0.0.0.101</t>
  </si>
  <si>
    <t>0.0.0.106</t>
  </si>
  <si>
    <t>0.0.0.111</t>
  </si>
  <si>
    <t>169.254.0.241</t>
  </si>
  <si>
    <t>169.254.0.242</t>
  </si>
  <si>
    <t>10.0.020.096</t>
  </si>
  <si>
    <t>0.0.0.052</t>
  </si>
  <si>
    <t>0.0.0.053</t>
  </si>
  <si>
    <t>0.0.0.056</t>
  </si>
  <si>
    <t>0.0.0.061</t>
  </si>
  <si>
    <t>0.0.0.076</t>
  </si>
  <si>
    <t>0.0.0.081</t>
  </si>
  <si>
    <t>M4250-8G2XF-PoE+</t>
  </si>
  <si>
    <t>101, 1</t>
  </si>
  <si>
    <t>102, 1</t>
  </si>
  <si>
    <t xml:space="preserve">102, 1 </t>
  </si>
  <si>
    <t>10.0.020.052</t>
  </si>
  <si>
    <t>10.0.020.053</t>
  </si>
  <si>
    <t>Wireless Rack 1</t>
  </si>
  <si>
    <t>Wireless Rack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</si>
</sst>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Calibri"/>
      <family val="2"/>
      <scheme val="minor"/>
    </font>
    <font>
      <sz val="8"/>
      <name val="Calibri"/>
      <family val="2"/>
      <scheme val="minor"/>
    </font>
    <font>
      <sz val="11"/>
      <color theme="0"/>
      <name val="Calibri"/>
      <family val="2"/>
      <scheme val="minor"/>
    </font>
    <font>
      <sz val="10"/>
      <name val="Arial"/>
      <family val="2"/>
    </font>
    <font>
      <sz val="11"/>
      <name val="Calibri"/>
      <family val="2"/>
      <scheme val="minor"/>
    </font>
    <font>
      <b/>
      <sz val="11"/>
      <color theme="1"/>
      <name val="Calibri"/>
      <family val="2"/>
      <scheme val="minor"/>
    </font>
    <font>
      <b/>
      <sz val="10"/>
      <name val="Verdana"/>
      <family val="2"/>
    </font>
    <font>
      <b/>
      <sz val="11"/>
      <color theme="0"/>
      <name val="Calibri"/>
      <family val="2"/>
      <scheme val="minor"/>
    </font>
  </fonts>
  <fills count="23">
    <fill>
      <patternFill patternType="none"/>
    </fill>
    <fill>
      <patternFill patternType="gray125"/>
    </fill>
    <fill>
      <patternFill patternType="solid">
        <fgColor theme="1"/>
        <bgColor indexed="64"/>
      </patternFill>
    </fill>
    <fill>
      <patternFill patternType="solid">
        <fgColor rgb="FF000000"/>
        <bgColor indexed="64"/>
      </patternFill>
    </fill>
    <fill>
      <patternFill patternType="solid">
        <fgColor rgb="FFFF0000"/>
        <bgColor indexed="64"/>
      </patternFill>
    </fill>
    <fill>
      <patternFill patternType="solid">
        <fgColor rgb="FFC65911"/>
        <bgColor indexed="64"/>
      </patternFill>
    </fill>
    <fill>
      <patternFill patternType="solid">
        <fgColor rgb="FF548235"/>
        <bgColor indexed="64"/>
      </patternFill>
    </fill>
    <fill>
      <patternFill patternType="solid">
        <fgColor rgb="FF2F75B5"/>
        <bgColor indexed="64"/>
      </patternFill>
    </fill>
    <fill>
      <patternFill patternType="solid">
        <fgColor rgb="FF7030A0"/>
        <bgColor indexed="64"/>
      </patternFill>
    </fill>
    <fill>
      <patternFill patternType="solid">
        <fgColor rgb="FFFFFF00"/>
        <bgColor indexed="64"/>
      </patternFill>
    </fill>
    <fill>
      <patternFill patternType="solid">
        <fgColor theme="6" tint="-0.249977111117893"/>
        <bgColor indexed="64"/>
      </patternFill>
    </fill>
    <fill>
      <patternFill patternType="solid">
        <fgColor theme="7"/>
        <bgColor indexed="64"/>
      </patternFill>
    </fill>
    <fill>
      <patternFill patternType="solid">
        <fgColor theme="9" tint="0.59999389629810485"/>
        <bgColor indexed="64"/>
      </patternFill>
    </fill>
    <fill>
      <patternFill patternType="solid">
        <fgColor theme="0"/>
        <bgColor indexed="64"/>
      </patternFill>
    </fill>
    <fill>
      <patternFill patternType="solid">
        <fgColor rgb="FF7B7B7B"/>
        <bgColor indexed="64"/>
      </patternFill>
    </fill>
    <fill>
      <patternFill patternType="solid">
        <fgColor rgb="FFFFC000"/>
        <bgColor indexed="64"/>
      </patternFill>
    </fill>
    <fill>
      <patternFill patternType="solid">
        <fgColor rgb="FFC6E0B4"/>
        <bgColor indexed="64"/>
      </patternFill>
    </fill>
    <fill>
      <patternFill patternType="solid">
        <fgColor rgb="FFFF99CC"/>
        <bgColor indexed="64"/>
      </patternFill>
    </fill>
    <fill>
      <patternFill patternType="solid">
        <fgColor rgb="FF21E5FF"/>
        <bgColor indexed="64"/>
      </patternFill>
    </fill>
    <fill>
      <patternFill patternType="solid">
        <fgColor theme="0" tint="-0.14999847407452621"/>
        <bgColor indexed="64"/>
      </patternFill>
    </fill>
    <fill>
      <patternFill patternType="solid">
        <fgColor rgb="FFC00000"/>
        <bgColor indexed="64"/>
      </patternFill>
    </fill>
    <fill>
      <patternFill patternType="solid">
        <fgColor rgb="FF00B050"/>
        <bgColor indexed="64"/>
      </patternFill>
    </fill>
    <fill>
      <patternFill patternType="solid">
        <fgColor theme="0"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indexed="64"/>
      </left>
      <right style="thin">
        <color theme="0"/>
      </right>
      <top style="thin">
        <color theme="0"/>
      </top>
      <bottom style="thin">
        <color indexed="64"/>
      </bottom>
      <diagonal/>
    </border>
  </borders>
  <cellStyleXfs count="1">
    <xf numFmtId="0" fontId="0" fillId="0" borderId="0"/>
  </cellStyleXfs>
  <cellXfs count="105">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49" fontId="0" fillId="0" borderId="0" xfId="0" applyNumberFormat="1"/>
    <xf numFmtId="0" fontId="3" fillId="0" borderId="1" xfId="0" applyFont="1" applyBorder="1"/>
    <xf numFmtId="0" fontId="3" fillId="0" borderId="2" xfId="0" applyFont="1" applyBorder="1"/>
    <xf numFmtId="0" fontId="2" fillId="3" borderId="0" xfId="0" applyFont="1" applyFill="1"/>
    <xf numFmtId="0" fontId="0" fillId="4" borderId="0" xfId="0" applyFill="1"/>
    <xf numFmtId="0" fontId="0" fillId="5" borderId="0" xfId="0" applyFill="1"/>
    <xf numFmtId="0" fontId="0" fillId="6" borderId="0" xfId="0" applyFill="1"/>
    <xf numFmtId="0" fontId="4" fillId="7" borderId="0" xfId="0" applyFont="1" applyFill="1"/>
    <xf numFmtId="0" fontId="0" fillId="8" borderId="0" xfId="0" applyFill="1"/>
    <xf numFmtId="0" fontId="0" fillId="9" borderId="0" xfId="0" applyFill="1"/>
    <xf numFmtId="0" fontId="0" fillId="10" borderId="0" xfId="0" applyFill="1"/>
    <xf numFmtId="0" fontId="0" fillId="11" borderId="0" xfId="0" applyFill="1"/>
    <xf numFmtId="0" fontId="0" fillId="12" borderId="0" xfId="0" applyFill="1"/>
    <xf numFmtId="0" fontId="0" fillId="13" borderId="3" xfId="0" applyFill="1" applyBorder="1"/>
    <xf numFmtId="0" fontId="0" fillId="13" borderId="5" xfId="0" applyFill="1" applyBorder="1"/>
    <xf numFmtId="0" fontId="0" fillId="13" borderId="7" xfId="0" applyFill="1" applyBorder="1"/>
    <xf numFmtId="0" fontId="4" fillId="4" borderId="9" xfId="0" applyFont="1" applyFill="1" applyBorder="1"/>
    <xf numFmtId="0" fontId="4" fillId="4" borderId="10" xfId="0" applyFont="1" applyFill="1" applyBorder="1"/>
    <xf numFmtId="0" fontId="4" fillId="4" borderId="11" xfId="0" applyFont="1" applyFill="1" applyBorder="1"/>
    <xf numFmtId="0" fontId="4" fillId="5" borderId="9" xfId="0" applyFont="1" applyFill="1" applyBorder="1"/>
    <xf numFmtId="0" fontId="4" fillId="5" borderId="10" xfId="0" applyFont="1" applyFill="1" applyBorder="1"/>
    <xf numFmtId="0" fontId="4" fillId="5" borderId="11" xfId="0" applyFont="1" applyFill="1" applyBorder="1"/>
    <xf numFmtId="0" fontId="4" fillId="6" borderId="9" xfId="0" applyFont="1" applyFill="1" applyBorder="1"/>
    <xf numFmtId="0" fontId="4" fillId="6" borderId="10" xfId="0" applyFont="1" applyFill="1" applyBorder="1"/>
    <xf numFmtId="0" fontId="4" fillId="6" borderId="11" xfId="0" applyFont="1" applyFill="1" applyBorder="1"/>
    <xf numFmtId="0" fontId="4" fillId="7" borderId="9" xfId="0" applyFont="1" applyFill="1" applyBorder="1"/>
    <xf numFmtId="0" fontId="4" fillId="7" borderId="10" xfId="0" applyFont="1" applyFill="1" applyBorder="1"/>
    <xf numFmtId="0" fontId="4" fillId="7" borderId="11" xfId="0" applyFont="1" applyFill="1" applyBorder="1"/>
    <xf numFmtId="0" fontId="4" fillId="8" borderId="9" xfId="0" applyFont="1" applyFill="1" applyBorder="1"/>
    <xf numFmtId="0" fontId="4" fillId="8" borderId="10" xfId="0" applyFont="1" applyFill="1" applyBorder="1"/>
    <xf numFmtId="0" fontId="4" fillId="8" borderId="11" xfId="0" applyFont="1" applyFill="1" applyBorder="1"/>
    <xf numFmtId="0" fontId="4" fillId="14" borderId="9" xfId="0" applyFont="1" applyFill="1" applyBorder="1"/>
    <xf numFmtId="0" fontId="4" fillId="14" borderId="10" xfId="0" applyFont="1" applyFill="1" applyBorder="1"/>
    <xf numFmtId="0" fontId="4" fillId="14" borderId="11" xfId="0" applyFont="1" applyFill="1" applyBorder="1"/>
    <xf numFmtId="0" fontId="4" fillId="15" borderId="9" xfId="0" applyFont="1" applyFill="1" applyBorder="1"/>
    <xf numFmtId="0" fontId="4" fillId="15" borderId="10" xfId="0" applyFont="1" applyFill="1" applyBorder="1"/>
    <xf numFmtId="0" fontId="4" fillId="15" borderId="11" xfId="0" applyFont="1" applyFill="1" applyBorder="1"/>
    <xf numFmtId="0" fontId="4" fillId="16" borderId="9" xfId="0" applyFont="1" applyFill="1" applyBorder="1"/>
    <xf numFmtId="0" fontId="4" fillId="16" borderId="10" xfId="0" applyFont="1" applyFill="1" applyBorder="1"/>
    <xf numFmtId="0" fontId="4" fillId="16" borderId="11" xfId="0" applyFont="1" applyFill="1" applyBorder="1"/>
    <xf numFmtId="0" fontId="4" fillId="9" borderId="6" xfId="0" applyFont="1" applyFill="1" applyBorder="1"/>
    <xf numFmtId="0" fontId="2" fillId="2" borderId="4" xfId="0" applyFont="1" applyFill="1" applyBorder="1"/>
    <xf numFmtId="0" fontId="2" fillId="2" borderId="6" xfId="0" applyFont="1" applyFill="1" applyBorder="1"/>
    <xf numFmtId="0" fontId="2" fillId="2" borderId="8" xfId="0" applyFont="1" applyFill="1" applyBorder="1"/>
    <xf numFmtId="0" fontId="4" fillId="9" borderId="4" xfId="0" applyFont="1" applyFill="1" applyBorder="1"/>
    <xf numFmtId="0" fontId="4" fillId="9" borderId="8" xfId="0" applyFont="1" applyFill="1" applyBorder="1"/>
    <xf numFmtId="0" fontId="0" fillId="17" borderId="0" xfId="0" applyFill="1"/>
    <xf numFmtId="0" fontId="4" fillId="17" borderId="9" xfId="0" applyFont="1" applyFill="1" applyBorder="1"/>
    <xf numFmtId="0" fontId="4" fillId="17" borderId="10" xfId="0" applyFont="1" applyFill="1" applyBorder="1"/>
    <xf numFmtId="0" fontId="4" fillId="17" borderId="11" xfId="0" applyFont="1" applyFill="1" applyBorder="1"/>
    <xf numFmtId="0" fontId="0" fillId="18" borderId="0" xfId="0" applyFill="1"/>
    <xf numFmtId="0" fontId="4" fillId="18" borderId="9" xfId="0" applyFont="1" applyFill="1" applyBorder="1"/>
    <xf numFmtId="0" fontId="4" fillId="18" borderId="10" xfId="0" applyFont="1" applyFill="1" applyBorder="1"/>
    <xf numFmtId="0" fontId="4" fillId="18" borderId="11" xfId="0" applyFont="1" applyFill="1" applyBorder="1"/>
    <xf numFmtId="0" fontId="6" fillId="0" borderId="0" xfId="0" applyFont="1"/>
    <xf numFmtId="0" fontId="5" fillId="0" borderId="0" xfId="0" applyFont="1"/>
    <xf numFmtId="0" fontId="3" fillId="0" borderId="0" xfId="0" applyFont="1"/>
    <xf numFmtId="0" fontId="0" fillId="0" borderId="0" xfId="0" applyAlignment="1">
      <alignment horizontal="center"/>
    </xf>
    <xf numFmtId="0" fontId="6" fillId="0" borderId="0" xfId="0" applyFont="1" applyAlignment="1">
      <alignment textRotation="90"/>
    </xf>
    <xf numFmtId="0" fontId="6" fillId="0" borderId="0" xfId="0" applyFont="1" applyAlignment="1">
      <alignment vertical="top" textRotation="90"/>
    </xf>
    <xf numFmtId="0" fontId="5" fillId="0" borderId="0" xfId="0" applyFont="1" applyAlignment="1">
      <alignment vertical="top"/>
    </xf>
    <xf numFmtId="0" fontId="4" fillId="19" borderId="0" xfId="0" applyFont="1" applyFill="1"/>
    <xf numFmtId="0" fontId="4" fillId="19" borderId="0" xfId="0" applyFont="1" applyFill="1" applyAlignment="1">
      <alignment horizontal="center"/>
    </xf>
    <xf numFmtId="0" fontId="4" fillId="19" borderId="1" xfId="0" applyFont="1" applyFill="1" applyBorder="1" applyAlignment="1">
      <alignment horizontal="center"/>
    </xf>
    <xf numFmtId="0" fontId="4" fillId="19" borderId="12" xfId="0" applyFont="1" applyFill="1" applyBorder="1"/>
    <xf numFmtId="0" fontId="4" fillId="19" borderId="13" xfId="0" applyFont="1" applyFill="1" applyBorder="1"/>
    <xf numFmtId="0" fontId="4" fillId="19" borderId="14" xfId="0" applyFont="1" applyFill="1" applyBorder="1" applyAlignment="1">
      <alignment horizontal="center"/>
    </xf>
    <xf numFmtId="0" fontId="4" fillId="19" borderId="12" xfId="0" applyFont="1" applyFill="1" applyBorder="1" applyAlignment="1">
      <alignment horizontal="center"/>
    </xf>
    <xf numFmtId="0" fontId="4" fillId="19" borderId="13" xfId="0" applyFont="1" applyFill="1" applyBorder="1" applyAlignment="1">
      <alignment horizontal="center"/>
    </xf>
    <xf numFmtId="0" fontId="4" fillId="19" borderId="16" xfId="0" applyFont="1" applyFill="1" applyBorder="1" applyAlignment="1">
      <alignment horizontal="center"/>
    </xf>
    <xf numFmtId="0" fontId="4" fillId="19" borderId="17" xfId="0" applyFont="1" applyFill="1" applyBorder="1" applyAlignment="1">
      <alignment horizontal="center"/>
    </xf>
    <xf numFmtId="0" fontId="0" fillId="0" borderId="0" xfId="0" applyAlignment="1">
      <alignment horizontal="right"/>
    </xf>
    <xf numFmtId="0" fontId="4" fillId="22" borderId="1" xfId="0" applyFont="1" applyFill="1" applyBorder="1"/>
    <xf numFmtId="0" fontId="1" fillId="19" borderId="1" xfId="0" applyFont="1" applyFill="1" applyBorder="1" applyAlignment="1">
      <alignment horizontal="center"/>
    </xf>
    <xf numFmtId="0" fontId="0" fillId="13" borderId="13" xfId="0" applyFill="1" applyBorder="1"/>
    <xf numFmtId="0" fontId="0" fillId="13" borderId="13" xfId="0" applyFill="1" applyBorder="1" applyAlignment="1">
      <alignment horizontal="left"/>
    </xf>
    <xf numFmtId="0" fontId="0" fillId="13" borderId="14" xfId="0" applyFill="1" applyBorder="1" applyAlignment="1">
      <alignment horizontal="left"/>
    </xf>
    <xf numFmtId="0" fontId="0" fillId="13" borderId="12" xfId="0" applyFill="1" applyBorder="1" applyAlignment="1">
      <alignment horizontal="left"/>
    </xf>
    <xf numFmtId="0" fontId="7" fillId="2" borderId="0" xfId="0" applyFont="1" applyFill="1" applyAlignment="1">
      <alignment horizontal="center"/>
    </xf>
    <xf numFmtId="0" fontId="7" fillId="2" borderId="18" xfId="0" applyFont="1" applyFill="1" applyBorder="1" applyAlignment="1">
      <alignment horizontal="center"/>
    </xf>
    <xf numFmtId="0" fontId="7" fillId="2" borderId="19" xfId="0" applyFont="1" applyFill="1" applyBorder="1" applyAlignment="1">
      <alignment horizontal="center"/>
    </xf>
    <xf numFmtId="0" fontId="7" fillId="2" borderId="20" xfId="0" applyFont="1" applyFill="1" applyBorder="1" applyAlignment="1">
      <alignment horizontal="center"/>
    </xf>
    <xf numFmtId="0" fontId="0" fillId="13" borderId="12" xfId="0" applyFill="1" applyBorder="1" applyAlignment="1">
      <alignment horizontal="center"/>
    </xf>
    <xf numFmtId="0" fontId="0" fillId="13" borderId="13" xfId="0" applyFill="1" applyBorder="1" applyAlignment="1">
      <alignment horizontal="center"/>
    </xf>
    <xf numFmtId="0" fontId="5" fillId="21" borderId="12" xfId="0" applyFont="1" applyFill="1" applyBorder="1" applyAlignment="1">
      <alignment horizontal="left"/>
    </xf>
    <xf numFmtId="0" fontId="5" fillId="21" borderId="14" xfId="0" applyFont="1" applyFill="1" applyBorder="1" applyAlignment="1">
      <alignment horizontal="left"/>
    </xf>
    <xf numFmtId="0" fontId="5" fillId="18" borderId="12" xfId="0" applyFont="1" applyFill="1" applyBorder="1" applyAlignment="1">
      <alignment horizontal="left"/>
    </xf>
    <xf numFmtId="0" fontId="5" fillId="18" borderId="14" xfId="0" applyFont="1" applyFill="1" applyBorder="1" applyAlignment="1">
      <alignment horizontal="left"/>
    </xf>
    <xf numFmtId="0" fontId="5" fillId="9" borderId="12" xfId="0" applyFont="1" applyFill="1" applyBorder="1" applyAlignment="1">
      <alignment horizontal="left"/>
    </xf>
    <xf numFmtId="0" fontId="5" fillId="9" borderId="14" xfId="0" applyFont="1" applyFill="1" applyBorder="1" applyAlignment="1">
      <alignment horizontal="left"/>
    </xf>
    <xf numFmtId="0" fontId="7" fillId="2" borderId="21" xfId="0" applyFont="1" applyFill="1" applyBorder="1" applyAlignment="1">
      <alignment horizontal="center"/>
    </xf>
    <xf numFmtId="0" fontId="0" fillId="0" borderId="1" xfId="0" applyBorder="1" applyAlignment="1">
      <alignment horizontal="left"/>
    </xf>
    <xf numFmtId="0" fontId="7" fillId="2" borderId="12" xfId="0" applyFont="1" applyFill="1" applyBorder="1" applyAlignment="1">
      <alignment horizontal="left"/>
    </xf>
    <xf numFmtId="0" fontId="7" fillId="2" borderId="14" xfId="0" applyFont="1" applyFill="1" applyBorder="1" applyAlignment="1">
      <alignment horizontal="left"/>
    </xf>
    <xf numFmtId="0" fontId="5" fillId="20" borderId="12" xfId="0" applyFont="1" applyFill="1" applyBorder="1" applyAlignment="1">
      <alignment horizontal="left"/>
    </xf>
    <xf numFmtId="0" fontId="5" fillId="20" borderId="14" xfId="0" applyFont="1" applyFill="1" applyBorder="1" applyAlignment="1">
      <alignment horizontal="left"/>
    </xf>
    <xf numFmtId="0" fontId="7" fillId="2" borderId="15" xfId="0" applyFont="1" applyFill="1" applyBorder="1" applyAlignment="1">
      <alignment horizontal="center"/>
    </xf>
    <xf numFmtId="0" fontId="7" fillId="2" borderId="12" xfId="0" applyFont="1" applyFill="1" applyBorder="1" applyAlignment="1">
      <alignment horizontal="center"/>
    </xf>
    <xf numFmtId="0" fontId="7" fillId="2" borderId="13" xfId="0" applyFont="1" applyFill="1" applyBorder="1" applyAlignment="1">
      <alignment horizontal="center"/>
    </xf>
    <xf numFmtId="0" fontId="7" fillId="2" borderId="14" xfId="0" applyFont="1" applyFill="1" applyBorder="1" applyAlignment="1">
      <alignment horizontal="center"/>
    </xf>
  </cellXfs>
  <cellStyles count="1">
    <cellStyle name="Normal" xfId="0" builtinId="0"/>
  </cellStyles>
  <dxfs count="58">
    <dxf>
      <font>
        <color rgb="FF9C0006"/>
      </font>
      <fill>
        <patternFill>
          <bgColor rgb="FFFFC7CE"/>
        </patternFill>
      </fill>
    </dxf>
    <dxf>
      <font>
        <color theme="0"/>
      </font>
      <fill>
        <patternFill>
          <bgColor theme="1"/>
        </patternFill>
      </fill>
    </dxf>
    <dxf>
      <font>
        <color auto="1"/>
      </font>
      <fill>
        <patternFill>
          <bgColor rgb="FFFF0000"/>
        </patternFill>
      </fill>
    </dxf>
    <dxf>
      <font>
        <color auto="1"/>
      </font>
      <fill>
        <patternFill>
          <bgColor rgb="FFC65911"/>
        </patternFill>
      </fill>
    </dxf>
    <dxf>
      <font>
        <color auto="1"/>
      </font>
      <fill>
        <patternFill>
          <bgColor rgb="FF548235"/>
        </patternFill>
      </fill>
    </dxf>
    <dxf>
      <font>
        <color auto="1"/>
      </font>
      <fill>
        <patternFill>
          <bgColor rgb="FF2F75B5"/>
        </patternFill>
      </fill>
    </dxf>
    <dxf>
      <font>
        <color auto="1"/>
      </font>
      <fill>
        <patternFill>
          <bgColor rgb="FF7030A0"/>
        </patternFill>
      </fill>
    </dxf>
    <dxf>
      <font>
        <color auto="1"/>
      </font>
      <fill>
        <patternFill>
          <bgColor rgb="FFFFFF00"/>
        </patternFill>
      </fill>
    </dxf>
    <dxf>
      <font>
        <color auto="1"/>
      </font>
      <fill>
        <patternFill>
          <bgColor rgb="FF7B7B7B"/>
        </patternFill>
      </fill>
    </dxf>
    <dxf>
      <font>
        <color auto="1"/>
      </font>
      <fill>
        <patternFill>
          <bgColor rgb="FFFFC000"/>
        </patternFill>
      </fill>
    </dxf>
    <dxf>
      <font>
        <color auto="1"/>
      </font>
      <fill>
        <patternFill>
          <bgColor rgb="FFC6E0B4"/>
        </patternFill>
      </fill>
    </dxf>
    <dxf>
      <font>
        <color auto="1"/>
      </font>
      <fill>
        <patternFill>
          <bgColor rgb="FFFF99CC"/>
        </patternFill>
      </fill>
    </dxf>
    <dxf>
      <font>
        <color auto="1"/>
      </font>
      <fill>
        <patternFill>
          <bgColor rgb="FF21E5FF"/>
        </patternFill>
      </fill>
    </dxf>
    <dxf>
      <font>
        <color theme="0"/>
      </font>
      <fill>
        <patternFill>
          <bgColor theme="1"/>
        </patternFill>
      </fill>
    </dxf>
    <dxf>
      <font>
        <color auto="1"/>
      </font>
      <fill>
        <patternFill>
          <fgColor auto="1"/>
          <bgColor rgb="FFFF0000"/>
        </patternFill>
      </fill>
    </dxf>
    <dxf>
      <font>
        <color auto="1"/>
      </font>
      <fill>
        <patternFill>
          <fgColor auto="1"/>
          <bgColor rgb="FFC65911"/>
        </patternFill>
      </fill>
    </dxf>
    <dxf>
      <font>
        <color auto="1"/>
      </font>
      <fill>
        <patternFill>
          <fgColor auto="1"/>
          <bgColor rgb="FF548235"/>
        </patternFill>
      </fill>
    </dxf>
    <dxf>
      <font>
        <color auto="1"/>
      </font>
      <fill>
        <patternFill>
          <fgColor auto="1"/>
          <bgColor rgb="FF2F75B5"/>
        </patternFill>
      </fill>
    </dxf>
    <dxf>
      <font>
        <color auto="1"/>
      </font>
      <fill>
        <patternFill>
          <fgColor auto="1"/>
          <bgColor rgb="FF7030A0"/>
        </patternFill>
      </fill>
    </dxf>
    <dxf>
      <font>
        <color auto="1"/>
      </font>
      <fill>
        <patternFill>
          <fgColor auto="1"/>
          <bgColor rgb="FFFFFF00"/>
        </patternFill>
      </fill>
    </dxf>
    <dxf>
      <font>
        <color auto="1"/>
      </font>
      <fill>
        <patternFill>
          <fgColor auto="1"/>
          <bgColor rgb="FF7B7B7B"/>
        </patternFill>
      </fill>
    </dxf>
    <dxf>
      <font>
        <color auto="1"/>
      </font>
      <fill>
        <patternFill>
          <fgColor auto="1"/>
          <bgColor rgb="FFFFC000"/>
        </patternFill>
      </fill>
    </dxf>
    <dxf>
      <font>
        <color auto="1"/>
      </font>
      <fill>
        <patternFill>
          <fgColor auto="1"/>
          <bgColor rgb="FFC6E0B4"/>
        </patternFill>
      </fill>
    </dxf>
    <dxf>
      <font>
        <color auto="1"/>
      </font>
      <fill>
        <patternFill>
          <fgColor auto="1"/>
          <bgColor rgb="FFFF99CC"/>
        </patternFill>
      </fill>
    </dxf>
    <dxf>
      <font>
        <color auto="1"/>
      </font>
      <fill>
        <patternFill>
          <fgColor auto="1"/>
          <bgColor rgb="FF21E5FF"/>
        </patternFill>
      </fill>
    </dxf>
    <dxf>
      <alignment horizontal="general" vertical="bottom" textRotation="0" wrapText="1" indent="0" justifyLastLine="0" shrinkToFit="0" readingOrder="0"/>
    </dxf>
    <dxf>
      <numFmt numFmtId="30" formatCode="@"/>
    </dxf>
    <dxf>
      <numFmt numFmtId="30" formatCode="@"/>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dxf>
    <dxf>
      <numFmt numFmtId="30" formatCode="@"/>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none">
          <bgColor auto="1"/>
        </patternFill>
      </fill>
    </dxf>
    <dxf>
      <font>
        <color theme="0"/>
      </font>
      <fill>
        <patternFill>
          <bgColor theme="1"/>
        </patternFill>
      </fill>
    </dxf>
    <dxf>
      <fill>
        <patternFill patternType="none">
          <bgColor auto="1"/>
        </patternFill>
      </fill>
      <border>
        <left style="thick">
          <color auto="1"/>
        </left>
        <right style="thick">
          <color auto="1"/>
        </right>
        <top style="thick">
          <color auto="1"/>
        </top>
        <bottom style="thick">
          <color auto="1"/>
        </bottom>
        <vertical style="thin">
          <color theme="0" tint="-0.14996795556505021"/>
        </vertical>
        <horizontal style="thin">
          <color theme="0" tint="-0.14996795556505021"/>
        </horizontal>
      </border>
    </dxf>
  </dxfs>
  <tableStyles count="9" defaultTableStyle="TableStyleMedium2" defaultPivotStyle="PivotTable Style 1">
    <tableStyle name="PivotTable Style 1" table="0" count="3" xr9:uid="{EEA9BC6D-3296-4014-A43A-DCEEA7A203E5}">
      <tableStyleElement type="wholeTable" dxfId="57"/>
      <tableStyleElement type="headerRow" dxfId="56"/>
      <tableStyleElement type="firstSubtotalRow" dxfId="55"/>
    </tableStyle>
    <tableStyle name="Sw-Office01-US-48-style" pivot="0" count="3" xr9:uid="{BC14BCE7-9B03-4A87-ACF8-F94EBF0EF9BA}">
      <tableStyleElement type="headerRow" dxfId="54"/>
      <tableStyleElement type="firstRowStripe" dxfId="53"/>
      <tableStyleElement type="secondRowStripe" dxfId="52"/>
    </tableStyle>
    <tableStyle name="Sw-Office01-US-48-style 2" pivot="0" count="3" xr9:uid="{857AA7FC-0D6D-46C1-8A7D-9937E6453563}">
      <tableStyleElement type="headerRow" dxfId="51"/>
      <tableStyleElement type="firstRowStripe" dxfId="50"/>
      <tableStyleElement type="secondRowStripe" dxfId="49"/>
    </tableStyle>
    <tableStyle name="Sw-Office01-US-48-style 3" pivot="0" count="3" xr9:uid="{EA0425E5-AB5B-4A38-9AAD-884F936FFD93}">
      <tableStyleElement type="headerRow" dxfId="48"/>
      <tableStyleElement type="firstRowStripe" dxfId="47"/>
      <tableStyleElement type="secondRowStripe" dxfId="46"/>
    </tableStyle>
    <tableStyle name="Sw-Office01-US-48-style 4" pivot="0" count="3" xr9:uid="{D71EE1F8-C004-4EB2-AAFA-EA145166078B}">
      <tableStyleElement type="headerRow" dxfId="45"/>
      <tableStyleElement type="firstRowStripe" dxfId="44"/>
      <tableStyleElement type="secondRowStripe" dxfId="43"/>
    </tableStyle>
    <tableStyle name="Sw-Office01-US-48-style 5" pivot="0" count="3" xr9:uid="{C14CAE04-C0B6-44B6-BFCA-462702F38138}">
      <tableStyleElement type="headerRow" dxfId="42"/>
      <tableStyleElement type="firstRowStripe" dxfId="41"/>
      <tableStyleElement type="secondRowStripe" dxfId="40"/>
    </tableStyle>
    <tableStyle name="Sw-Office01-US-48-style 6" pivot="0" count="3" xr9:uid="{65FBC271-F119-490B-A4FD-9A79ABB3F4D1}">
      <tableStyleElement type="headerRow" dxfId="39"/>
      <tableStyleElement type="firstRowStripe" dxfId="38"/>
      <tableStyleElement type="secondRowStripe" dxfId="37"/>
    </tableStyle>
    <tableStyle name="Sw-Office01-US-48-style 7" pivot="0" count="3" xr9:uid="{AAA328BD-50E3-47EA-AABF-A8EFC03AD13C}">
      <tableStyleElement type="headerRow" dxfId="36"/>
      <tableStyleElement type="firstRowStripe" dxfId="35"/>
      <tableStyleElement type="secondRowStripe" dxfId="34"/>
    </tableStyle>
    <tableStyle name="Sw-Office01-US-48-style 8" pivot="0" count="3" xr9:uid="{107427A4-1F7C-4F0A-9E45-A55E4212AC65}">
      <tableStyleElement type="headerRow" dxfId="33"/>
      <tableStyleElement type="firstRowStripe" dxfId="32"/>
      <tableStyleElement type="secondRowStripe" dxfId="31"/>
    </tableStyle>
  </tableStyles>
  <colors>
    <mruColors>
      <color rgb="FF21E5FF"/>
      <color rgb="FFFF99CC"/>
      <color rgb="FFC6E0B4"/>
      <color rgb="FFFFC000"/>
      <color rgb="FF7B7B7B"/>
      <color rgb="FFFFFF00"/>
      <color rgb="FF7030A0"/>
      <color rgb="FF2F75B5"/>
      <color rgb="FF548235"/>
      <color rgb="FFC659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microsoft.com/office/2007/relationships/slicerCache" Target="slicerCaches/slicerCache2.xml"/><Relationship Id="rId17" Type="http://schemas.openxmlformats.org/officeDocument/2006/relationships/theme" Target="theme/theme1.xml"/><Relationship Id="rId2" Type="http://schemas.openxmlformats.org/officeDocument/2006/relationships/worksheet" Target="worksheets/sheet2.xml"/><Relationship Id="rId16" Type="http://schemas.microsoft.com/office/2007/relationships/slicerCache" Target="slicerCaches/slicerCache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microsoft.com/office/2007/relationships/slicerCache" Target="slicerCaches/slicerCache5.xml"/><Relationship Id="rId23" Type="http://schemas.openxmlformats.org/officeDocument/2006/relationships/customXml" Target="../customXml/item3.xml"/><Relationship Id="rId10" Type="http://schemas.openxmlformats.org/officeDocument/2006/relationships/pivotCacheDefinition" Target="pivotCache/pivotCacheDefinition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 Id="rId22"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10.xml><?xml version="1.0" encoding="utf-8"?>
<ax:ocx xmlns:ax="http://schemas.microsoft.com/office/2006/activeX" xmlns:r="http://schemas.openxmlformats.org/officeDocument/2006/relationships" ax:classid="{D7053240-CE69-11CD-A777-00DD01143C57}" ax:persistence="persistStreamInit" r:id="rId1"/>
</file>

<file path=xl/activeX/activeX11.xml><?xml version="1.0" encoding="utf-8"?>
<ax:ocx xmlns:ax="http://schemas.microsoft.com/office/2006/activeX" xmlns:r="http://schemas.openxmlformats.org/officeDocument/2006/relationships" ax:classid="{D7053240-CE69-11CD-A777-00DD01143C57}" ax:persistence="persistStreamInit" r:id="rId1"/>
</file>

<file path=xl/activeX/activeX12.xml><?xml version="1.0" encoding="utf-8"?>
<ax:ocx xmlns:ax="http://schemas.microsoft.com/office/2006/activeX" xmlns:r="http://schemas.openxmlformats.org/officeDocument/2006/relationships" ax:classid="{D7053240-CE69-11CD-A777-00DD01143C57}" ax:persistence="persistStreamInit" r:id="rId1"/>
</file>

<file path=xl/activeX/activeX13.xml><?xml version="1.0" encoding="utf-8"?>
<ax:ocx xmlns:ax="http://schemas.microsoft.com/office/2006/activeX" xmlns:r="http://schemas.openxmlformats.org/officeDocument/2006/relationships" ax:classid="{D7053240-CE69-11CD-A777-00DD01143C57}" ax:persistence="persistStreamInit" r:id="rId1"/>
</file>

<file path=xl/activeX/activeX14.xml><?xml version="1.0" encoding="utf-8"?>
<ax:ocx xmlns:ax="http://schemas.microsoft.com/office/2006/activeX" xmlns:r="http://schemas.openxmlformats.org/officeDocument/2006/relationships" ax:classid="{D7053240-CE69-11CD-A777-00DD01143C57}" ax:persistence="persistStreamInit" r:id="rId1"/>
</file>

<file path=xl/activeX/activeX15.xml><?xml version="1.0" encoding="utf-8"?>
<ax:ocx xmlns:ax="http://schemas.microsoft.com/office/2006/activeX" xmlns:r="http://schemas.openxmlformats.org/officeDocument/2006/relationships" ax:classid="{D7053240-CE69-11CD-A777-00DD01143C57}" ax:persistence="persistStreamInit" r:id="rId1"/>
</file>

<file path=xl/activeX/activeX16.xml><?xml version="1.0" encoding="utf-8"?>
<ax:ocx xmlns:ax="http://schemas.microsoft.com/office/2006/activeX" xmlns:r="http://schemas.openxmlformats.org/officeDocument/2006/relationships" ax:classid="{D7053240-CE69-11CD-A777-00DD01143C57}" ax:persistence="persistStreamInit" r:id="rId1"/>
</file>

<file path=xl/activeX/activeX17.xml><?xml version="1.0" encoding="utf-8"?>
<ax:ocx xmlns:ax="http://schemas.microsoft.com/office/2006/activeX" xmlns:r="http://schemas.openxmlformats.org/officeDocument/2006/relationships" ax:classid="{D7053240-CE69-11CD-A777-00DD01143C57}" ax:persistence="persistStreamInit" r:id="rId1"/>
</file>

<file path=xl/activeX/activeX18.xml><?xml version="1.0" encoding="utf-8"?>
<ax:ocx xmlns:ax="http://schemas.microsoft.com/office/2006/activeX" xmlns:r="http://schemas.openxmlformats.org/officeDocument/2006/relationships" ax:classid="{D7053240-CE69-11CD-A777-00DD01143C57}" ax:persistence="persistStreamInit" r:id="rId1"/>
</file>

<file path=xl/activeX/activeX19.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20.xml><?xml version="1.0" encoding="utf-8"?>
<ax:ocx xmlns:ax="http://schemas.microsoft.com/office/2006/activeX" xmlns:r="http://schemas.openxmlformats.org/officeDocument/2006/relationships" ax:classid="{D7053240-CE69-11CD-A777-00DD01143C57}" ax:persistence="persistStreamInit" r:id="rId1"/>
</file>

<file path=xl/activeX/activeX21.xml><?xml version="1.0" encoding="utf-8"?>
<ax:ocx xmlns:ax="http://schemas.microsoft.com/office/2006/activeX" xmlns:r="http://schemas.openxmlformats.org/officeDocument/2006/relationships" ax:classid="{D7053240-CE69-11CD-A777-00DD01143C57}" ax:persistence="persistStreamInit" r:id="rId1"/>
</file>

<file path=xl/activeX/activeX22.xml><?xml version="1.0" encoding="utf-8"?>
<ax:ocx xmlns:ax="http://schemas.microsoft.com/office/2006/activeX" xmlns:r="http://schemas.openxmlformats.org/officeDocument/2006/relationships" ax:classid="{D7053240-CE69-11CD-A777-00DD01143C57}" ax:persistence="persistStreamInit" r:id="rId1"/>
</file>

<file path=xl/activeX/activeX23.xml><?xml version="1.0" encoding="utf-8"?>
<ax:ocx xmlns:ax="http://schemas.microsoft.com/office/2006/activeX" xmlns:r="http://schemas.openxmlformats.org/officeDocument/2006/relationships" ax:classid="{D7053240-CE69-11CD-A777-00DD01143C57}" ax:persistence="persistStreamInit" r:id="rId1"/>
</file>

<file path=xl/activeX/activeX24.xml><?xml version="1.0" encoding="utf-8"?>
<ax:ocx xmlns:ax="http://schemas.microsoft.com/office/2006/activeX" xmlns:r="http://schemas.openxmlformats.org/officeDocument/2006/relationships" ax:classid="{D7053240-CE69-11CD-A777-00DD01143C57}" ax:persistence="persistStreamInit" r:id="rId1"/>
</file>

<file path=xl/activeX/activeX25.xml><?xml version="1.0" encoding="utf-8"?>
<ax:ocx xmlns:ax="http://schemas.microsoft.com/office/2006/activeX" xmlns:r="http://schemas.openxmlformats.org/officeDocument/2006/relationships" ax:classid="{D7053240-CE69-11CD-A777-00DD01143C57}" ax:persistence="persistStreamInit" r:id="rId1"/>
</file>

<file path=xl/activeX/activeX26.xml><?xml version="1.0" encoding="utf-8"?>
<ax:ocx xmlns:ax="http://schemas.microsoft.com/office/2006/activeX" xmlns:r="http://schemas.openxmlformats.org/officeDocument/2006/relationships" ax:classid="{D7053240-CE69-11CD-A777-00DD01143C57}" ax:persistence="persistStreamInit" r:id="rId1"/>
</file>

<file path=xl/activeX/activeX27.xml><?xml version="1.0" encoding="utf-8"?>
<ax:ocx xmlns:ax="http://schemas.microsoft.com/office/2006/activeX" xmlns:r="http://schemas.openxmlformats.org/officeDocument/2006/relationships" ax:classid="{D7053240-CE69-11CD-A777-00DD01143C57}" ax:persistence="persistStreamInit" r:id="rId1"/>
</file>

<file path=xl/activeX/activeX28.xml><?xml version="1.0" encoding="utf-8"?>
<ax:ocx xmlns:ax="http://schemas.microsoft.com/office/2006/activeX" xmlns:r="http://schemas.openxmlformats.org/officeDocument/2006/relationships" ax:classid="{D7053240-CE69-11CD-A777-00DD01143C57}" ax:persistence="persistStreamInit" r:id="rId1"/>
</file>

<file path=xl/activeX/activeX29.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30.xml><?xml version="1.0" encoding="utf-8"?>
<ax:ocx xmlns:ax="http://schemas.microsoft.com/office/2006/activeX" xmlns:r="http://schemas.openxmlformats.org/officeDocument/2006/relationships" ax:classid="{D7053240-CE69-11CD-A777-00DD01143C57}" ax:persistence="persistStreamInit" r:id="rId1"/>
</file>

<file path=xl/activeX/activeX31.xml><?xml version="1.0" encoding="utf-8"?>
<ax:ocx xmlns:ax="http://schemas.microsoft.com/office/2006/activeX" xmlns:r="http://schemas.openxmlformats.org/officeDocument/2006/relationships" ax:classid="{D7053240-CE69-11CD-A777-00DD01143C57}" ax:persistence="persistStreamInit" r:id="rId1"/>
</file>

<file path=xl/activeX/activeX32.xml><?xml version="1.0" encoding="utf-8"?>
<ax:ocx xmlns:ax="http://schemas.microsoft.com/office/2006/activeX" xmlns:r="http://schemas.openxmlformats.org/officeDocument/2006/relationships" ax:classid="{D7053240-CE69-11CD-A777-00DD01143C57}" ax:persistence="persistStreamInit" r:id="rId1"/>
</file>

<file path=xl/activeX/activeX33.xml><?xml version="1.0" encoding="utf-8"?>
<ax:ocx xmlns:ax="http://schemas.microsoft.com/office/2006/activeX" xmlns:r="http://schemas.openxmlformats.org/officeDocument/2006/relationships" ax:classid="{D7053240-CE69-11CD-A777-00DD01143C57}" ax:persistence="persistStreamInit" r:id="rId1"/>
</file>

<file path=xl/activeX/activeX34.xml><?xml version="1.0" encoding="utf-8"?>
<ax:ocx xmlns:ax="http://schemas.microsoft.com/office/2006/activeX" xmlns:r="http://schemas.openxmlformats.org/officeDocument/2006/relationships" ax:classid="{D7053240-CE69-11CD-A777-00DD01143C57}" ax:persistence="persistStreamInit" r:id="rId1"/>
</file>

<file path=xl/activeX/activeX35.xml><?xml version="1.0" encoding="utf-8"?>
<ax:ocx xmlns:ax="http://schemas.microsoft.com/office/2006/activeX" xmlns:r="http://schemas.openxmlformats.org/officeDocument/2006/relationships" ax:classid="{D7053240-CE69-11CD-A777-00DD01143C57}" ax:persistence="persistStreamInit" r:id="rId1"/>
</file>

<file path=xl/activeX/activeX36.xml><?xml version="1.0" encoding="utf-8"?>
<ax:ocx xmlns:ax="http://schemas.microsoft.com/office/2006/activeX" xmlns:r="http://schemas.openxmlformats.org/officeDocument/2006/relationships" ax:classid="{D7053240-CE69-11CD-A777-00DD01143C57}" ax:persistence="persistStreamInit" r:id="rId1"/>
</file>

<file path=xl/activeX/activeX37.xml><?xml version="1.0" encoding="utf-8"?>
<ax:ocx xmlns:ax="http://schemas.microsoft.com/office/2006/activeX" xmlns:r="http://schemas.openxmlformats.org/officeDocument/2006/relationships" ax:classid="{D7053240-CE69-11CD-A777-00DD01143C57}" ax:persistence="persistStreamInit" r:id="rId1"/>
</file>

<file path=xl/activeX/activeX38.xml><?xml version="1.0" encoding="utf-8"?>
<ax:ocx xmlns:ax="http://schemas.microsoft.com/office/2006/activeX" xmlns:r="http://schemas.openxmlformats.org/officeDocument/2006/relationships" ax:classid="{D7053240-CE69-11CD-A777-00DD01143C57}" ax:persistence="persistStreamInit" r:id="rId1"/>
</file>

<file path=xl/activeX/activeX39.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40.xml><?xml version="1.0" encoding="utf-8"?>
<ax:ocx xmlns:ax="http://schemas.microsoft.com/office/2006/activeX" xmlns:r="http://schemas.openxmlformats.org/officeDocument/2006/relationships" ax:classid="{D7053240-CE69-11CD-A777-00DD01143C57}" ax:persistence="persistStreamInit" r:id="rId1"/>
</file>

<file path=xl/activeX/activeX41.xml><?xml version="1.0" encoding="utf-8"?>
<ax:ocx xmlns:ax="http://schemas.microsoft.com/office/2006/activeX" xmlns:r="http://schemas.openxmlformats.org/officeDocument/2006/relationships" ax:classid="{D7053240-CE69-11CD-A777-00DD01143C57}" ax:persistence="persistStreamInit" r:id="rId1"/>
</file>

<file path=xl/activeX/activeX42.xml><?xml version="1.0" encoding="utf-8"?>
<ax:ocx xmlns:ax="http://schemas.microsoft.com/office/2006/activeX" xmlns:r="http://schemas.openxmlformats.org/officeDocument/2006/relationships" ax:classid="{D7053240-CE69-11CD-A777-00DD01143C57}" ax:persistence="persistStreamInit" r:id="rId1"/>
</file>

<file path=xl/activeX/activeX43.xml><?xml version="1.0" encoding="utf-8"?>
<ax:ocx xmlns:ax="http://schemas.microsoft.com/office/2006/activeX" xmlns:r="http://schemas.openxmlformats.org/officeDocument/2006/relationships" ax:classid="{D7053240-CE69-11CD-A777-00DD01143C57}" ax:persistence="persistStreamInit" r:id="rId1"/>
</file>

<file path=xl/activeX/activeX44.xml><?xml version="1.0" encoding="utf-8"?>
<ax:ocx xmlns:ax="http://schemas.microsoft.com/office/2006/activeX" xmlns:r="http://schemas.openxmlformats.org/officeDocument/2006/relationships" ax:classid="{D7053240-CE69-11CD-A777-00DD01143C57}" ax:persistence="persistStreamInit" r:id="rId1"/>
</file>

<file path=xl/activeX/activeX45.xml><?xml version="1.0" encoding="utf-8"?>
<ax:ocx xmlns:ax="http://schemas.microsoft.com/office/2006/activeX" xmlns:r="http://schemas.openxmlformats.org/officeDocument/2006/relationships" ax:classid="{D7053240-CE69-11CD-A777-00DD01143C57}" ax:persistence="persistStreamInit" r:id="rId1"/>
</file>

<file path=xl/activeX/activeX46.xml><?xml version="1.0" encoding="utf-8"?>
<ax:ocx xmlns:ax="http://schemas.microsoft.com/office/2006/activeX" xmlns:r="http://schemas.openxmlformats.org/officeDocument/2006/relationships" ax:classid="{D7053240-CE69-11CD-A777-00DD01143C57}" ax:persistence="persistStreamInit" r:id="rId1"/>
</file>

<file path=xl/activeX/activeX47.xml><?xml version="1.0" encoding="utf-8"?>
<ax:ocx xmlns:ax="http://schemas.microsoft.com/office/2006/activeX" xmlns:r="http://schemas.openxmlformats.org/officeDocument/2006/relationships" ax:classid="{D7053240-CE69-11CD-A777-00DD01143C57}" ax:persistence="persistStreamInit" r:id="rId1"/>
</file>

<file path=xl/activeX/activeX48.xml><?xml version="1.0" encoding="utf-8"?>
<ax:ocx xmlns:ax="http://schemas.microsoft.com/office/2006/activeX" xmlns:r="http://schemas.openxmlformats.org/officeDocument/2006/relationships" ax:classid="{D7053240-CE69-11CD-A777-00DD01143C57}" ax:persistence="persistStreamInit" r:id="rId1"/>
</file>

<file path=xl/activeX/activeX49.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50.xml><?xml version="1.0" encoding="utf-8"?>
<ax:ocx xmlns:ax="http://schemas.microsoft.com/office/2006/activeX" xmlns:r="http://schemas.openxmlformats.org/officeDocument/2006/relationships" ax:classid="{D7053240-CE69-11CD-A777-00DD01143C57}" ax:persistence="persistStreamInit" r:id="rId1"/>
</file>

<file path=xl/activeX/activeX51.xml><?xml version="1.0" encoding="utf-8"?>
<ax:ocx xmlns:ax="http://schemas.microsoft.com/office/2006/activeX" xmlns:r="http://schemas.openxmlformats.org/officeDocument/2006/relationships" ax:classid="{D7053240-CE69-11CD-A777-00DD01143C57}" ax:persistence="persistStreamInit" r:id="rId1"/>
</file>

<file path=xl/activeX/activeX52.xml><?xml version="1.0" encoding="utf-8"?>
<ax:ocx xmlns:ax="http://schemas.microsoft.com/office/2006/activeX" xmlns:r="http://schemas.openxmlformats.org/officeDocument/2006/relationships" ax:classid="{D7053240-CE69-11CD-A777-00DD01143C57}" ax:persistence="persistStreamInit" r:id="rId1"/>
</file>

<file path=xl/activeX/activeX53.xml><?xml version="1.0" encoding="utf-8"?>
<ax:ocx xmlns:ax="http://schemas.microsoft.com/office/2006/activeX" xmlns:r="http://schemas.openxmlformats.org/officeDocument/2006/relationships" ax:classid="{D7053240-CE69-11CD-A777-00DD01143C57}" ax:persistence="persistStreamInit" r:id="rId1"/>
</file>

<file path=xl/activeX/activeX54.xml><?xml version="1.0" encoding="utf-8"?>
<ax:ocx xmlns:ax="http://schemas.microsoft.com/office/2006/activeX" xmlns:r="http://schemas.openxmlformats.org/officeDocument/2006/relationships" ax:classid="{D7053240-CE69-11CD-A777-00DD01143C57}" ax:persistence="persistStreamInit" r:id="rId1"/>
</file>

<file path=xl/activeX/activeX55.xml><?xml version="1.0" encoding="utf-8"?>
<ax:ocx xmlns:ax="http://schemas.microsoft.com/office/2006/activeX" xmlns:r="http://schemas.openxmlformats.org/officeDocument/2006/relationships" ax:classid="{D7053240-CE69-11CD-A777-00DD01143C57}" ax:persistence="persistStreamInit" r:id="rId1"/>
</file>

<file path=xl/activeX/activeX56.xml><?xml version="1.0" encoding="utf-8"?>
<ax:ocx xmlns:ax="http://schemas.microsoft.com/office/2006/activeX" xmlns:r="http://schemas.openxmlformats.org/officeDocument/2006/relationships" ax:classid="{D7053240-CE69-11CD-A777-00DD01143C57}" ax:persistence="persistStreamInit" r:id="rId1"/>
</file>

<file path=xl/activeX/activeX57.xml><?xml version="1.0" encoding="utf-8"?>
<ax:ocx xmlns:ax="http://schemas.microsoft.com/office/2006/activeX" xmlns:r="http://schemas.openxmlformats.org/officeDocument/2006/relationships" ax:classid="{D7053240-CE69-11CD-A777-00DD01143C57}" ax:persistence="persistStreamInit" r:id="rId1"/>
</file>

<file path=xl/activeX/activeX58.xml><?xml version="1.0" encoding="utf-8"?>
<ax:ocx xmlns:ax="http://schemas.microsoft.com/office/2006/activeX" xmlns:r="http://schemas.openxmlformats.org/officeDocument/2006/relationships" ax:classid="{D7053240-CE69-11CD-A777-00DD01143C57}" ax:persistence="persistStreamInit" r:id="rId1"/>
</file>

<file path=xl/activeX/activeX59.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D7053240-CE69-11CD-A777-00DD01143C57}" ax:persistence="persistStreamInit" r:id="rId1"/>
</file>

<file path=xl/activeX/activeX60.xml><?xml version="1.0" encoding="utf-8"?>
<ax:ocx xmlns:ax="http://schemas.microsoft.com/office/2006/activeX" xmlns:r="http://schemas.openxmlformats.org/officeDocument/2006/relationships" ax:classid="{D7053240-CE69-11CD-A777-00DD01143C57}" ax:persistence="persistStreamInit" r:id="rId1"/>
</file>

<file path=xl/activeX/activeX61.xml><?xml version="1.0" encoding="utf-8"?>
<ax:ocx xmlns:ax="http://schemas.microsoft.com/office/2006/activeX" xmlns:r="http://schemas.openxmlformats.org/officeDocument/2006/relationships" ax:classid="{D7053240-CE69-11CD-A777-00DD01143C57}" ax:persistence="persistStreamInit" r:id="rId1"/>
</file>

<file path=xl/activeX/activeX62.xml><?xml version="1.0" encoding="utf-8"?>
<ax:ocx xmlns:ax="http://schemas.microsoft.com/office/2006/activeX" xmlns:r="http://schemas.openxmlformats.org/officeDocument/2006/relationships" ax:classid="{D7053240-CE69-11CD-A777-00DD01143C57}" ax:persistence="persistStreamInit" r:id="rId1"/>
</file>

<file path=xl/activeX/activeX63.xml><?xml version="1.0" encoding="utf-8"?>
<ax:ocx xmlns:ax="http://schemas.microsoft.com/office/2006/activeX" xmlns:r="http://schemas.openxmlformats.org/officeDocument/2006/relationships" ax:classid="{D7053240-CE69-11CD-A777-00DD01143C57}" ax:persistence="persistStreamInit" r:id="rId1"/>
</file>

<file path=xl/activeX/activeX64.xml><?xml version="1.0" encoding="utf-8"?>
<ax:ocx xmlns:ax="http://schemas.microsoft.com/office/2006/activeX" xmlns:r="http://schemas.openxmlformats.org/officeDocument/2006/relationships" ax:classid="{D7053240-CE69-11CD-A777-00DD01143C57}" ax:persistence="persistStreamInit" r:id="rId1"/>
</file>

<file path=xl/activeX/activeX7.xml><?xml version="1.0" encoding="utf-8"?>
<ax:ocx xmlns:ax="http://schemas.microsoft.com/office/2006/activeX" xmlns:r="http://schemas.openxmlformats.org/officeDocument/2006/relationships" ax:classid="{D7053240-CE69-11CD-A777-00DD01143C57}" ax:persistence="persistStreamInit" r:id="rId1"/>
</file>

<file path=xl/activeX/activeX8.xml><?xml version="1.0" encoding="utf-8"?>
<ax:ocx xmlns:ax="http://schemas.microsoft.com/office/2006/activeX" xmlns:r="http://schemas.openxmlformats.org/officeDocument/2006/relationships" ax:classid="{D7053240-CE69-11CD-A777-00DD01143C57}" ax:persistence="persistStreamInit" r:id="rId1"/>
</file>

<file path=xl/activeX/activeX9.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9.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3.emf"/></Relationships>
</file>

<file path=xl/drawings/_rels/drawing7.xml.rels><?xml version="1.0" encoding="UTF-8" standalone="yes"?>
<Relationships xmlns="http://schemas.openxmlformats.org/package/2006/relationships"><Relationship Id="rId1" Type="http://schemas.openxmlformats.org/officeDocument/2006/relationships/image" Target="../media/image15.emf"/></Relationships>
</file>

<file path=xl/drawings/_rels/drawing8.x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10.emf"/><Relationship Id="rId2" Type="http://schemas.openxmlformats.org/officeDocument/2006/relationships/image" Target="../media/image7.emf"/><Relationship Id="rId1" Type="http://schemas.openxmlformats.org/officeDocument/2006/relationships/image" Target="../media/image8.emf"/><Relationship Id="rId6" Type="http://schemas.openxmlformats.org/officeDocument/2006/relationships/image" Target="../media/image4.emf"/><Relationship Id="rId5" Type="http://schemas.openxmlformats.org/officeDocument/2006/relationships/image" Target="../media/image3.emf"/><Relationship Id="rId4"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xdr:col>
          <xdr:colOff>738550</xdr:colOff>
          <xdr:row>1</xdr:row>
          <xdr:rowOff>6350</xdr:rowOff>
        </xdr:to>
        <xdr:pic>
          <xdr:nvPicPr>
            <xdr:cNvPr id="14" name="Picture 13">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Network List'!$A$1:$G$10" spid="_x0000_s1551"/>
                </a:ext>
              </a:extLst>
            </xdr:cNvPicPr>
          </xdr:nvPicPr>
          <xdr:blipFill>
            <a:blip xmlns:r="http://schemas.openxmlformats.org/officeDocument/2006/relationships" r:embed="rId1"/>
            <a:srcRect/>
            <a:stretch>
              <a:fillRect/>
            </a:stretch>
          </xdr:blipFill>
          <xdr:spPr bwMode="auto">
            <a:xfrm>
              <a:off x="0" y="0"/>
              <a:ext cx="13452959" cy="18542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0</xdr:col>
      <xdr:colOff>0</xdr:colOff>
      <xdr:row>1</xdr:row>
      <xdr:rowOff>0</xdr:rowOff>
    </xdr:from>
    <xdr:to>
      <xdr:col>1</xdr:col>
      <xdr:colOff>0</xdr:colOff>
      <xdr:row>16</xdr:row>
      <xdr:rowOff>0</xdr:rowOff>
    </xdr:to>
    <mc:AlternateContent xmlns:mc="http://schemas.openxmlformats.org/markup-compatibility/2006" xmlns:a14="http://schemas.microsoft.com/office/drawing/2010/main">
      <mc:Choice Requires="a14">
        <xdr:graphicFrame macro="">
          <xdr:nvGraphicFramePr>
            <xdr:cNvPr id="3" name="Location">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Location"/>
            </a:graphicData>
          </a:graphic>
        </xdr:graphicFrame>
      </mc:Choice>
      <mc:Fallback xmlns="">
        <xdr:sp macro="" textlink="">
          <xdr:nvSpPr>
            <xdr:cNvPr id="0" name=""/>
            <xdr:cNvSpPr>
              <a:spLocks noTextEdit="1"/>
            </xdr:cNvSpPr>
          </xdr:nvSpPr>
          <xdr:spPr>
            <a:xfrm>
              <a:off x="0" y="1847850"/>
              <a:ext cx="2409825" cy="28575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16</xdr:row>
      <xdr:rowOff>0</xdr:rowOff>
    </xdr:from>
    <xdr:to>
      <xdr:col>1</xdr:col>
      <xdr:colOff>0</xdr:colOff>
      <xdr:row>31</xdr:row>
      <xdr:rowOff>0</xdr:rowOff>
    </xdr:to>
    <mc:AlternateContent xmlns:mc="http://schemas.openxmlformats.org/markup-compatibility/2006" xmlns:a14="http://schemas.microsoft.com/office/drawing/2010/main">
      <mc:Choice Requires="a14">
        <xdr:graphicFrame macro="">
          <xdr:nvGraphicFramePr>
            <xdr:cNvPr id="5" name="Sub-Location">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microsoft.com/office/drawing/2010/slicer">
              <sle:slicer xmlns:sle="http://schemas.microsoft.com/office/drawing/2010/slicer" name="Sub-Location"/>
            </a:graphicData>
          </a:graphic>
        </xdr:graphicFrame>
      </mc:Choice>
      <mc:Fallback xmlns="">
        <xdr:sp macro="" textlink="">
          <xdr:nvSpPr>
            <xdr:cNvPr id="0" name=""/>
            <xdr:cNvSpPr>
              <a:spLocks noTextEdit="1"/>
            </xdr:cNvSpPr>
          </xdr:nvSpPr>
          <xdr:spPr>
            <a:xfrm>
              <a:off x="0" y="4705350"/>
              <a:ext cx="2409825" cy="28575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0</xdr:colOff>
      <xdr:row>1</xdr:row>
      <xdr:rowOff>0</xdr:rowOff>
    </xdr:from>
    <xdr:to>
      <xdr:col>2</xdr:col>
      <xdr:colOff>1</xdr:colOff>
      <xdr:row>16</xdr:row>
      <xdr:rowOff>0</xdr:rowOff>
    </xdr:to>
    <mc:AlternateContent xmlns:mc="http://schemas.openxmlformats.org/markup-compatibility/2006" xmlns:a14="http://schemas.microsoft.com/office/drawing/2010/main">
      <mc:Choice Requires="a14">
        <xdr:graphicFrame macro="">
          <xdr:nvGraphicFramePr>
            <xdr:cNvPr id="6" name="Switch">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microsoft.com/office/drawing/2010/slicer">
              <sle:slicer xmlns:sle="http://schemas.microsoft.com/office/drawing/2010/slicer" name="Switch"/>
            </a:graphicData>
          </a:graphic>
        </xdr:graphicFrame>
      </mc:Choice>
      <mc:Fallback xmlns="">
        <xdr:sp macro="" textlink="">
          <xdr:nvSpPr>
            <xdr:cNvPr id="0" name=""/>
            <xdr:cNvSpPr>
              <a:spLocks noTextEdit="1"/>
            </xdr:cNvSpPr>
          </xdr:nvSpPr>
          <xdr:spPr>
            <a:xfrm>
              <a:off x="2409825" y="1847850"/>
              <a:ext cx="2390776" cy="28575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0</xdr:colOff>
      <xdr:row>16</xdr:row>
      <xdr:rowOff>0</xdr:rowOff>
    </xdr:from>
    <xdr:to>
      <xdr:col>2</xdr:col>
      <xdr:colOff>1</xdr:colOff>
      <xdr:row>31</xdr:row>
      <xdr:rowOff>0</xdr:rowOff>
    </xdr:to>
    <mc:AlternateContent xmlns:mc="http://schemas.openxmlformats.org/markup-compatibility/2006" xmlns:a14="http://schemas.microsoft.com/office/drawing/2010/main">
      <mc:Choice Requires="a14">
        <xdr:graphicFrame macro="">
          <xdr:nvGraphicFramePr>
            <xdr:cNvPr id="7" name="VLAN">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microsoft.com/office/drawing/2010/slicer">
              <sle:slicer xmlns:sle="http://schemas.microsoft.com/office/drawing/2010/slicer" name="VLAN"/>
            </a:graphicData>
          </a:graphic>
        </xdr:graphicFrame>
      </mc:Choice>
      <mc:Fallback xmlns="">
        <xdr:sp macro="" textlink="">
          <xdr:nvSpPr>
            <xdr:cNvPr id="0" name=""/>
            <xdr:cNvSpPr>
              <a:spLocks noTextEdit="1"/>
            </xdr:cNvSpPr>
          </xdr:nvSpPr>
          <xdr:spPr>
            <a:xfrm>
              <a:off x="2409825" y="4705350"/>
              <a:ext cx="2390776" cy="28575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31</xdr:row>
      <xdr:rowOff>0</xdr:rowOff>
    </xdr:from>
    <xdr:to>
      <xdr:col>1</xdr:col>
      <xdr:colOff>0</xdr:colOff>
      <xdr:row>53</xdr:row>
      <xdr:rowOff>0</xdr:rowOff>
    </xdr:to>
    <mc:AlternateContent xmlns:mc="http://schemas.openxmlformats.org/markup-compatibility/2006" xmlns:a14="http://schemas.microsoft.com/office/drawing/2010/main">
      <mc:Choice Requires="a14">
        <xdr:graphicFrame macro="">
          <xdr:nvGraphicFramePr>
            <xdr:cNvPr id="13" name="Make">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microsoft.com/office/drawing/2010/slicer">
              <sle:slicer xmlns:sle="http://schemas.microsoft.com/office/drawing/2010/slicer" name="Make"/>
            </a:graphicData>
          </a:graphic>
        </xdr:graphicFrame>
      </mc:Choice>
      <mc:Fallback xmlns="">
        <xdr:sp macro="" textlink="">
          <xdr:nvSpPr>
            <xdr:cNvPr id="0" name=""/>
            <xdr:cNvSpPr>
              <a:spLocks noTextEdit="1"/>
            </xdr:cNvSpPr>
          </xdr:nvSpPr>
          <xdr:spPr>
            <a:xfrm>
              <a:off x="0" y="7562850"/>
              <a:ext cx="2409825" cy="4191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0</xdr:colOff>
      <xdr:row>31</xdr:row>
      <xdr:rowOff>0</xdr:rowOff>
    </xdr:from>
    <xdr:to>
      <xdr:col>2</xdr:col>
      <xdr:colOff>1</xdr:colOff>
      <xdr:row>53</xdr:row>
      <xdr:rowOff>0</xdr:rowOff>
    </xdr:to>
    <mc:AlternateContent xmlns:mc="http://schemas.openxmlformats.org/markup-compatibility/2006" xmlns:a14="http://schemas.microsoft.com/office/drawing/2010/main">
      <mc:Choice Requires="a14">
        <xdr:graphicFrame macro="">
          <xdr:nvGraphicFramePr>
            <xdr:cNvPr id="16" name="Model">
              <a:extLst>
                <a:ext uri="{FF2B5EF4-FFF2-40B4-BE49-F238E27FC236}">
                  <a16:creationId xmlns:a16="http://schemas.microsoft.com/office/drawing/2014/main" id="{00000000-0008-0000-0000-000010000000}"/>
                </a:ext>
              </a:extLst>
            </xdr:cNvPr>
            <xdr:cNvGraphicFramePr/>
          </xdr:nvGraphicFramePr>
          <xdr:xfrm>
            <a:off x="0" y="0"/>
            <a:ext cx="0" cy="0"/>
          </xdr:xfrm>
          <a:graphic>
            <a:graphicData uri="http://schemas.microsoft.com/office/drawing/2010/slicer">
              <sle:slicer xmlns:sle="http://schemas.microsoft.com/office/drawing/2010/slicer" name="Model"/>
            </a:graphicData>
          </a:graphic>
        </xdr:graphicFrame>
      </mc:Choice>
      <mc:Fallback xmlns="">
        <xdr:sp macro="" textlink="">
          <xdr:nvSpPr>
            <xdr:cNvPr id="0" name=""/>
            <xdr:cNvSpPr>
              <a:spLocks noTextEdit="1"/>
            </xdr:cNvSpPr>
          </xdr:nvSpPr>
          <xdr:spPr>
            <a:xfrm>
              <a:off x="2409825" y="7562850"/>
              <a:ext cx="2390776" cy="4191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87</xdr:col>
          <xdr:colOff>112994</xdr:colOff>
          <xdr:row>0</xdr:row>
          <xdr:rowOff>1862483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a:extLst>
                <a:ext uri="{84589F7E-364E-4C9E-8A38-B11213B215E9}">
                  <a14:cameraTool cellRange="'Network List'!$A$1:$G$10" spid="_x0000_s7803"/>
                </a:ext>
              </a:extLst>
            </xdr:cNvPicPr>
          </xdr:nvPicPr>
          <xdr:blipFill>
            <a:blip xmlns:r="http://schemas.openxmlformats.org/officeDocument/2006/relationships" r:embed="rId1"/>
            <a:srcRect/>
            <a:stretch>
              <a:fillRect/>
            </a:stretch>
          </xdr:blipFill>
          <xdr:spPr bwMode="auto">
            <a:xfrm>
              <a:off x="0" y="0"/>
              <a:ext cx="14357098" cy="1862483"/>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0</xdr:col>
      <xdr:colOff>102909</xdr:colOff>
      <xdr:row>14</xdr:row>
      <xdr:rowOff>98799</xdr:rowOff>
    </xdr:from>
    <xdr:ext cx="314325" cy="981075"/>
    <xdr:grpSp>
      <xdr:nvGrpSpPr>
        <xdr:cNvPr id="15" name="Shape 2" title="Disegno">
          <a:extLst>
            <a:ext uri="{FF2B5EF4-FFF2-40B4-BE49-F238E27FC236}">
              <a16:creationId xmlns:a16="http://schemas.microsoft.com/office/drawing/2014/main" id="{00000000-0008-0000-0100-00000F000000}"/>
            </a:ext>
          </a:extLst>
        </xdr:cNvPr>
        <xdr:cNvGrpSpPr/>
      </xdr:nvGrpSpPr>
      <xdr:grpSpPr>
        <a:xfrm>
          <a:off x="102909" y="4359649"/>
          <a:ext cx="314325" cy="981075"/>
          <a:chOff x="3224975" y="1177225"/>
          <a:chExt cx="294300" cy="965175"/>
        </a:xfrm>
      </xdr:grpSpPr>
      <xdr:sp macro="" textlink="">
        <xdr:nvSpPr>
          <xdr:cNvPr id="16" name="Shape 7">
            <a:extLst>
              <a:ext uri="{FF2B5EF4-FFF2-40B4-BE49-F238E27FC236}">
                <a16:creationId xmlns:a16="http://schemas.microsoft.com/office/drawing/2014/main" id="{00000000-0008-0000-0100-000010000000}"/>
              </a:ext>
            </a:extLst>
          </xdr:cNvPr>
          <xdr:cNvSpPr/>
        </xdr:nvSpPr>
        <xdr:spPr>
          <a:xfrm>
            <a:off x="3224975" y="1956100"/>
            <a:ext cx="294300" cy="186300"/>
          </a:xfrm>
          <a:prstGeom prst="roundRect">
            <a:avLst>
              <a:gd name="adj" fmla="val 50000"/>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7" name="Shape 8">
            <a:extLst>
              <a:ext uri="{FF2B5EF4-FFF2-40B4-BE49-F238E27FC236}">
                <a16:creationId xmlns:a16="http://schemas.microsoft.com/office/drawing/2014/main" id="{00000000-0008-0000-0100-000011000000}"/>
              </a:ext>
            </a:extLst>
          </xdr:cNvPr>
          <xdr:cNvSpPr/>
        </xdr:nvSpPr>
        <xdr:spPr>
          <a:xfrm>
            <a:off x="3224975" y="1177225"/>
            <a:ext cx="294300" cy="186300"/>
          </a:xfrm>
          <a:prstGeom prst="roundRect">
            <a:avLst>
              <a:gd name="adj" fmla="val 50000"/>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clientData fLocksWithSheet="0"/>
  </xdr:oneCellAnchor>
  <xdr:oneCellAnchor>
    <xdr:from>
      <xdr:col>107</xdr:col>
      <xdr:colOff>44824</xdr:colOff>
      <xdr:row>14</xdr:row>
      <xdr:rowOff>100852</xdr:rowOff>
    </xdr:from>
    <xdr:ext cx="314325" cy="981075"/>
    <xdr:grpSp>
      <xdr:nvGrpSpPr>
        <xdr:cNvPr id="18" name="Shape 2" title="Disegno">
          <a:extLst>
            <a:ext uri="{FF2B5EF4-FFF2-40B4-BE49-F238E27FC236}">
              <a16:creationId xmlns:a16="http://schemas.microsoft.com/office/drawing/2014/main" id="{00000000-0008-0000-0100-000012000000}"/>
            </a:ext>
          </a:extLst>
        </xdr:cNvPr>
        <xdr:cNvGrpSpPr/>
      </xdr:nvGrpSpPr>
      <xdr:grpSpPr>
        <a:xfrm>
          <a:off x="17729574" y="4361702"/>
          <a:ext cx="314325" cy="981075"/>
          <a:chOff x="3224975" y="1177225"/>
          <a:chExt cx="294300" cy="965175"/>
        </a:xfrm>
      </xdr:grpSpPr>
      <xdr:sp macro="" textlink="">
        <xdr:nvSpPr>
          <xdr:cNvPr id="19" name="Shape 7">
            <a:extLst>
              <a:ext uri="{FF2B5EF4-FFF2-40B4-BE49-F238E27FC236}">
                <a16:creationId xmlns:a16="http://schemas.microsoft.com/office/drawing/2014/main" id="{00000000-0008-0000-0100-000013000000}"/>
              </a:ext>
            </a:extLst>
          </xdr:cNvPr>
          <xdr:cNvSpPr/>
        </xdr:nvSpPr>
        <xdr:spPr>
          <a:xfrm>
            <a:off x="3224975" y="1956100"/>
            <a:ext cx="294300" cy="186300"/>
          </a:xfrm>
          <a:prstGeom prst="roundRect">
            <a:avLst>
              <a:gd name="adj" fmla="val 50000"/>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20" name="Shape 8">
            <a:extLst>
              <a:ext uri="{FF2B5EF4-FFF2-40B4-BE49-F238E27FC236}">
                <a16:creationId xmlns:a16="http://schemas.microsoft.com/office/drawing/2014/main" id="{00000000-0008-0000-0100-000014000000}"/>
              </a:ext>
            </a:extLst>
          </xdr:cNvPr>
          <xdr:cNvSpPr/>
        </xdr:nvSpPr>
        <xdr:spPr>
          <a:xfrm>
            <a:off x="3224975" y="1177225"/>
            <a:ext cx="294300" cy="186300"/>
          </a:xfrm>
          <a:prstGeom prst="roundRect">
            <a:avLst>
              <a:gd name="adj" fmla="val 50000"/>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clientData fLocksWithSheet="0"/>
  </xdr:oneCellAnchor>
  <mc:AlternateContent xmlns:mc="http://schemas.openxmlformats.org/markup-compatibility/2006">
    <mc:Choice xmlns:a14="http://schemas.microsoft.com/office/drawing/2010/main" Requires="a14">
      <xdr:twoCellAnchor>
        <xdr:from>
          <xdr:col>2</xdr:col>
          <xdr:colOff>0</xdr:colOff>
          <xdr:row>16</xdr:row>
          <xdr:rowOff>0</xdr:rowOff>
        </xdr:from>
        <xdr:to>
          <xdr:col>5</xdr:col>
          <xdr:colOff>0</xdr:colOff>
          <xdr:row>17</xdr:row>
          <xdr:rowOff>0</xdr:rowOff>
        </xdr:to>
        <xdr:sp macro="" textlink="">
          <xdr:nvSpPr>
            <xdr:cNvPr id="7348" name="SW01P01" hidden="1">
              <a:extLst>
                <a:ext uri="{63B3BB69-23CF-44E3-9099-C40C66FF867C}">
                  <a14:compatExt spid="_x0000_s7348"/>
                </a:ext>
                <a:ext uri="{FF2B5EF4-FFF2-40B4-BE49-F238E27FC236}">
                  <a16:creationId xmlns:a16="http://schemas.microsoft.com/office/drawing/2014/main" id="{00000000-0008-0000-0100-0000B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20</xdr:row>
          <xdr:rowOff>0</xdr:rowOff>
        </xdr:from>
        <xdr:to>
          <xdr:col>5</xdr:col>
          <xdr:colOff>0</xdr:colOff>
          <xdr:row>21</xdr:row>
          <xdr:rowOff>0</xdr:rowOff>
        </xdr:to>
        <xdr:sp macro="" textlink="">
          <xdr:nvSpPr>
            <xdr:cNvPr id="7349" name="SW01P02" hidden="1">
              <a:extLst>
                <a:ext uri="{63B3BB69-23CF-44E3-9099-C40C66FF867C}">
                  <a14:compatExt spid="_x0000_s7349"/>
                </a:ext>
                <a:ext uri="{FF2B5EF4-FFF2-40B4-BE49-F238E27FC236}">
                  <a16:creationId xmlns:a16="http://schemas.microsoft.com/office/drawing/2014/main" id="{00000000-0008-0000-0100-0000B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xdr:row>
          <xdr:rowOff>0</xdr:rowOff>
        </xdr:from>
        <xdr:to>
          <xdr:col>9</xdr:col>
          <xdr:colOff>0</xdr:colOff>
          <xdr:row>17</xdr:row>
          <xdr:rowOff>0</xdr:rowOff>
        </xdr:to>
        <xdr:sp macro="" textlink="">
          <xdr:nvSpPr>
            <xdr:cNvPr id="7350" name="SW01P03" hidden="1">
              <a:extLst>
                <a:ext uri="{63B3BB69-23CF-44E3-9099-C40C66FF867C}">
                  <a14:compatExt spid="_x0000_s7350"/>
                </a:ext>
                <a:ext uri="{FF2B5EF4-FFF2-40B4-BE49-F238E27FC236}">
                  <a16:creationId xmlns:a16="http://schemas.microsoft.com/office/drawing/2014/main" id="{00000000-0008-0000-0100-0000B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xdr:row>
          <xdr:rowOff>0</xdr:rowOff>
        </xdr:from>
        <xdr:to>
          <xdr:col>9</xdr:col>
          <xdr:colOff>0</xdr:colOff>
          <xdr:row>21</xdr:row>
          <xdr:rowOff>0</xdr:rowOff>
        </xdr:to>
        <xdr:sp macro="" textlink="">
          <xdr:nvSpPr>
            <xdr:cNvPr id="7351" name="SW01P04" hidden="1">
              <a:extLst>
                <a:ext uri="{63B3BB69-23CF-44E3-9099-C40C66FF867C}">
                  <a14:compatExt spid="_x0000_s7351"/>
                </a:ext>
                <a:ext uri="{FF2B5EF4-FFF2-40B4-BE49-F238E27FC236}">
                  <a16:creationId xmlns:a16="http://schemas.microsoft.com/office/drawing/2014/main" id="{00000000-0008-0000-0100-0000B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16</xdr:row>
          <xdr:rowOff>0</xdr:rowOff>
        </xdr:from>
        <xdr:to>
          <xdr:col>13</xdr:col>
          <xdr:colOff>0</xdr:colOff>
          <xdr:row>17</xdr:row>
          <xdr:rowOff>0</xdr:rowOff>
        </xdr:to>
        <xdr:sp macro="" textlink="">
          <xdr:nvSpPr>
            <xdr:cNvPr id="7352" name="SW01P05" hidden="1">
              <a:extLst>
                <a:ext uri="{63B3BB69-23CF-44E3-9099-C40C66FF867C}">
                  <a14:compatExt spid="_x0000_s7352"/>
                </a:ext>
                <a:ext uri="{FF2B5EF4-FFF2-40B4-BE49-F238E27FC236}">
                  <a16:creationId xmlns:a16="http://schemas.microsoft.com/office/drawing/2014/main" id="{00000000-0008-0000-0100-0000B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20</xdr:row>
          <xdr:rowOff>0</xdr:rowOff>
        </xdr:from>
        <xdr:to>
          <xdr:col>13</xdr:col>
          <xdr:colOff>0</xdr:colOff>
          <xdr:row>21</xdr:row>
          <xdr:rowOff>0</xdr:rowOff>
        </xdr:to>
        <xdr:sp macro="" textlink="">
          <xdr:nvSpPr>
            <xdr:cNvPr id="7353" name="SW01P06" hidden="1">
              <a:extLst>
                <a:ext uri="{63B3BB69-23CF-44E3-9099-C40C66FF867C}">
                  <a14:compatExt spid="_x0000_s7353"/>
                </a:ext>
                <a:ext uri="{FF2B5EF4-FFF2-40B4-BE49-F238E27FC236}">
                  <a16:creationId xmlns:a16="http://schemas.microsoft.com/office/drawing/2014/main" id="{00000000-0008-0000-0100-0000B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16</xdr:row>
          <xdr:rowOff>0</xdr:rowOff>
        </xdr:from>
        <xdr:to>
          <xdr:col>17</xdr:col>
          <xdr:colOff>0</xdr:colOff>
          <xdr:row>17</xdr:row>
          <xdr:rowOff>0</xdr:rowOff>
        </xdr:to>
        <xdr:sp macro="" textlink="">
          <xdr:nvSpPr>
            <xdr:cNvPr id="7354" name="SW01P07" hidden="1">
              <a:extLst>
                <a:ext uri="{63B3BB69-23CF-44E3-9099-C40C66FF867C}">
                  <a14:compatExt spid="_x0000_s7354"/>
                </a:ext>
                <a:ext uri="{FF2B5EF4-FFF2-40B4-BE49-F238E27FC236}">
                  <a16:creationId xmlns:a16="http://schemas.microsoft.com/office/drawing/2014/main" id="{00000000-0008-0000-0100-0000B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20</xdr:row>
          <xdr:rowOff>0</xdr:rowOff>
        </xdr:from>
        <xdr:to>
          <xdr:col>17</xdr:col>
          <xdr:colOff>0</xdr:colOff>
          <xdr:row>21</xdr:row>
          <xdr:rowOff>0</xdr:rowOff>
        </xdr:to>
        <xdr:sp macro="" textlink="">
          <xdr:nvSpPr>
            <xdr:cNvPr id="7355" name="SW01P08" hidden="1">
              <a:extLst>
                <a:ext uri="{63B3BB69-23CF-44E3-9099-C40C66FF867C}">
                  <a14:compatExt spid="_x0000_s7355"/>
                </a:ext>
                <a:ext uri="{FF2B5EF4-FFF2-40B4-BE49-F238E27FC236}">
                  <a16:creationId xmlns:a16="http://schemas.microsoft.com/office/drawing/2014/main" id="{00000000-0008-0000-0100-0000B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16</xdr:row>
          <xdr:rowOff>0</xdr:rowOff>
        </xdr:from>
        <xdr:to>
          <xdr:col>21</xdr:col>
          <xdr:colOff>0</xdr:colOff>
          <xdr:row>17</xdr:row>
          <xdr:rowOff>0</xdr:rowOff>
        </xdr:to>
        <xdr:sp macro="" textlink="">
          <xdr:nvSpPr>
            <xdr:cNvPr id="7356" name="SW01P09" hidden="1">
              <a:extLst>
                <a:ext uri="{63B3BB69-23CF-44E3-9099-C40C66FF867C}">
                  <a14:compatExt spid="_x0000_s7356"/>
                </a:ext>
                <a:ext uri="{FF2B5EF4-FFF2-40B4-BE49-F238E27FC236}">
                  <a16:creationId xmlns:a16="http://schemas.microsoft.com/office/drawing/2014/main" id="{00000000-0008-0000-0100-0000B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16</xdr:row>
          <xdr:rowOff>0</xdr:rowOff>
        </xdr:from>
        <xdr:to>
          <xdr:col>29</xdr:col>
          <xdr:colOff>0</xdr:colOff>
          <xdr:row>17</xdr:row>
          <xdr:rowOff>0</xdr:rowOff>
        </xdr:to>
        <xdr:sp macro="" textlink="">
          <xdr:nvSpPr>
            <xdr:cNvPr id="7357" name="SW01P13" hidden="1">
              <a:extLst>
                <a:ext uri="{63B3BB69-23CF-44E3-9099-C40C66FF867C}">
                  <a14:compatExt spid="_x0000_s7357"/>
                </a:ext>
                <a:ext uri="{FF2B5EF4-FFF2-40B4-BE49-F238E27FC236}">
                  <a16:creationId xmlns:a16="http://schemas.microsoft.com/office/drawing/2014/main" id="{00000000-0008-0000-0100-0000B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20</xdr:row>
          <xdr:rowOff>0</xdr:rowOff>
        </xdr:from>
        <xdr:to>
          <xdr:col>21</xdr:col>
          <xdr:colOff>0</xdr:colOff>
          <xdr:row>21</xdr:row>
          <xdr:rowOff>0</xdr:rowOff>
        </xdr:to>
        <xdr:sp macro="" textlink="">
          <xdr:nvSpPr>
            <xdr:cNvPr id="7358" name="SW01P10" hidden="1">
              <a:extLst>
                <a:ext uri="{63B3BB69-23CF-44E3-9099-C40C66FF867C}">
                  <a14:compatExt spid="_x0000_s7358"/>
                </a:ext>
                <a:ext uri="{FF2B5EF4-FFF2-40B4-BE49-F238E27FC236}">
                  <a16:creationId xmlns:a16="http://schemas.microsoft.com/office/drawing/2014/main" id="{00000000-0008-0000-0100-0000B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16</xdr:row>
          <xdr:rowOff>0</xdr:rowOff>
        </xdr:from>
        <xdr:to>
          <xdr:col>25</xdr:col>
          <xdr:colOff>0</xdr:colOff>
          <xdr:row>17</xdr:row>
          <xdr:rowOff>0</xdr:rowOff>
        </xdr:to>
        <xdr:sp macro="" textlink="">
          <xdr:nvSpPr>
            <xdr:cNvPr id="7359" name="SW01P11" hidden="1">
              <a:extLst>
                <a:ext uri="{63B3BB69-23CF-44E3-9099-C40C66FF867C}">
                  <a14:compatExt spid="_x0000_s7359"/>
                </a:ext>
                <a:ext uri="{FF2B5EF4-FFF2-40B4-BE49-F238E27FC236}">
                  <a16:creationId xmlns:a16="http://schemas.microsoft.com/office/drawing/2014/main" id="{00000000-0008-0000-0100-0000B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20</xdr:row>
          <xdr:rowOff>0</xdr:rowOff>
        </xdr:from>
        <xdr:to>
          <xdr:col>25</xdr:col>
          <xdr:colOff>0</xdr:colOff>
          <xdr:row>21</xdr:row>
          <xdr:rowOff>0</xdr:rowOff>
        </xdr:to>
        <xdr:sp macro="" textlink="">
          <xdr:nvSpPr>
            <xdr:cNvPr id="7360" name="SW01P12" hidden="1">
              <a:extLst>
                <a:ext uri="{63B3BB69-23CF-44E3-9099-C40C66FF867C}">
                  <a14:compatExt spid="_x0000_s7360"/>
                </a:ext>
                <a:ext uri="{FF2B5EF4-FFF2-40B4-BE49-F238E27FC236}">
                  <a16:creationId xmlns:a16="http://schemas.microsoft.com/office/drawing/2014/main" id="{00000000-0008-0000-0100-0000C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20</xdr:row>
          <xdr:rowOff>0</xdr:rowOff>
        </xdr:from>
        <xdr:to>
          <xdr:col>29</xdr:col>
          <xdr:colOff>0</xdr:colOff>
          <xdr:row>21</xdr:row>
          <xdr:rowOff>0</xdr:rowOff>
        </xdr:to>
        <xdr:sp macro="" textlink="">
          <xdr:nvSpPr>
            <xdr:cNvPr id="7361" name="SW01P14" hidden="1">
              <a:extLst>
                <a:ext uri="{63B3BB69-23CF-44E3-9099-C40C66FF867C}">
                  <a14:compatExt spid="_x0000_s7361"/>
                </a:ext>
                <a:ext uri="{FF2B5EF4-FFF2-40B4-BE49-F238E27FC236}">
                  <a16:creationId xmlns:a16="http://schemas.microsoft.com/office/drawing/2014/main" id="{00000000-0008-0000-0100-0000C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16</xdr:row>
          <xdr:rowOff>0</xdr:rowOff>
        </xdr:from>
        <xdr:to>
          <xdr:col>33</xdr:col>
          <xdr:colOff>0</xdr:colOff>
          <xdr:row>17</xdr:row>
          <xdr:rowOff>0</xdr:rowOff>
        </xdr:to>
        <xdr:sp macro="" textlink="">
          <xdr:nvSpPr>
            <xdr:cNvPr id="7362" name="SW01P15" hidden="1">
              <a:extLst>
                <a:ext uri="{63B3BB69-23CF-44E3-9099-C40C66FF867C}">
                  <a14:compatExt spid="_x0000_s7362"/>
                </a:ext>
                <a:ext uri="{FF2B5EF4-FFF2-40B4-BE49-F238E27FC236}">
                  <a16:creationId xmlns:a16="http://schemas.microsoft.com/office/drawing/2014/main" id="{00000000-0008-0000-0100-0000C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20</xdr:row>
          <xdr:rowOff>0</xdr:rowOff>
        </xdr:from>
        <xdr:to>
          <xdr:col>33</xdr:col>
          <xdr:colOff>0</xdr:colOff>
          <xdr:row>21</xdr:row>
          <xdr:rowOff>0</xdr:rowOff>
        </xdr:to>
        <xdr:sp macro="" textlink="">
          <xdr:nvSpPr>
            <xdr:cNvPr id="7363" name="SW01P16" hidden="1">
              <a:extLst>
                <a:ext uri="{63B3BB69-23CF-44E3-9099-C40C66FF867C}">
                  <a14:compatExt spid="_x0000_s7363"/>
                </a:ext>
                <a:ext uri="{FF2B5EF4-FFF2-40B4-BE49-F238E27FC236}">
                  <a16:creationId xmlns:a16="http://schemas.microsoft.com/office/drawing/2014/main" id="{00000000-0008-0000-0100-0000C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16</xdr:row>
          <xdr:rowOff>0</xdr:rowOff>
        </xdr:from>
        <xdr:to>
          <xdr:col>37</xdr:col>
          <xdr:colOff>0</xdr:colOff>
          <xdr:row>17</xdr:row>
          <xdr:rowOff>0</xdr:rowOff>
        </xdr:to>
        <xdr:sp macro="" textlink="">
          <xdr:nvSpPr>
            <xdr:cNvPr id="7397" name="SW01P17" hidden="1">
              <a:extLst>
                <a:ext uri="{63B3BB69-23CF-44E3-9099-C40C66FF867C}">
                  <a14:compatExt spid="_x0000_s7397"/>
                </a:ext>
                <a:ext uri="{FF2B5EF4-FFF2-40B4-BE49-F238E27FC236}">
                  <a16:creationId xmlns:a16="http://schemas.microsoft.com/office/drawing/2014/main" id="{00000000-0008-0000-0100-0000E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20</xdr:row>
          <xdr:rowOff>0</xdr:rowOff>
        </xdr:from>
        <xdr:to>
          <xdr:col>37</xdr:col>
          <xdr:colOff>0</xdr:colOff>
          <xdr:row>21</xdr:row>
          <xdr:rowOff>0</xdr:rowOff>
        </xdr:to>
        <xdr:sp macro="" textlink="">
          <xdr:nvSpPr>
            <xdr:cNvPr id="7398" name="SW01P18" hidden="1">
              <a:extLst>
                <a:ext uri="{63B3BB69-23CF-44E3-9099-C40C66FF867C}">
                  <a14:compatExt spid="_x0000_s7398"/>
                </a:ext>
                <a:ext uri="{FF2B5EF4-FFF2-40B4-BE49-F238E27FC236}">
                  <a16:creationId xmlns:a16="http://schemas.microsoft.com/office/drawing/2014/main" id="{00000000-0008-0000-0100-0000E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16</xdr:row>
          <xdr:rowOff>0</xdr:rowOff>
        </xdr:from>
        <xdr:to>
          <xdr:col>41</xdr:col>
          <xdr:colOff>0</xdr:colOff>
          <xdr:row>17</xdr:row>
          <xdr:rowOff>0</xdr:rowOff>
        </xdr:to>
        <xdr:sp macro="" textlink="">
          <xdr:nvSpPr>
            <xdr:cNvPr id="7399" name="SW01P19" hidden="1">
              <a:extLst>
                <a:ext uri="{63B3BB69-23CF-44E3-9099-C40C66FF867C}">
                  <a14:compatExt spid="_x0000_s7399"/>
                </a:ext>
                <a:ext uri="{FF2B5EF4-FFF2-40B4-BE49-F238E27FC236}">
                  <a16:creationId xmlns:a16="http://schemas.microsoft.com/office/drawing/2014/main" id="{00000000-0008-0000-0100-0000E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0</xdr:colOff>
          <xdr:row>20</xdr:row>
          <xdr:rowOff>0</xdr:rowOff>
        </xdr:from>
        <xdr:to>
          <xdr:col>41</xdr:col>
          <xdr:colOff>0</xdr:colOff>
          <xdr:row>21</xdr:row>
          <xdr:rowOff>0</xdr:rowOff>
        </xdr:to>
        <xdr:sp macro="" textlink="">
          <xdr:nvSpPr>
            <xdr:cNvPr id="7400" name="SW01P20" hidden="1">
              <a:extLst>
                <a:ext uri="{63B3BB69-23CF-44E3-9099-C40C66FF867C}">
                  <a14:compatExt spid="_x0000_s7400"/>
                </a:ext>
                <a:ext uri="{FF2B5EF4-FFF2-40B4-BE49-F238E27FC236}">
                  <a16:creationId xmlns:a16="http://schemas.microsoft.com/office/drawing/2014/main" id="{00000000-0008-0000-0100-0000E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16</xdr:row>
          <xdr:rowOff>0</xdr:rowOff>
        </xdr:from>
        <xdr:to>
          <xdr:col>45</xdr:col>
          <xdr:colOff>0</xdr:colOff>
          <xdr:row>17</xdr:row>
          <xdr:rowOff>0</xdr:rowOff>
        </xdr:to>
        <xdr:sp macro="" textlink="">
          <xdr:nvSpPr>
            <xdr:cNvPr id="7401" name="SW01P21" hidden="1">
              <a:extLst>
                <a:ext uri="{63B3BB69-23CF-44E3-9099-C40C66FF867C}">
                  <a14:compatExt spid="_x0000_s7401"/>
                </a:ext>
                <a:ext uri="{FF2B5EF4-FFF2-40B4-BE49-F238E27FC236}">
                  <a16:creationId xmlns:a16="http://schemas.microsoft.com/office/drawing/2014/main" id="{00000000-0008-0000-0100-0000E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20</xdr:row>
          <xdr:rowOff>0</xdr:rowOff>
        </xdr:from>
        <xdr:to>
          <xdr:col>45</xdr:col>
          <xdr:colOff>0</xdr:colOff>
          <xdr:row>21</xdr:row>
          <xdr:rowOff>0</xdr:rowOff>
        </xdr:to>
        <xdr:sp macro="" textlink="">
          <xdr:nvSpPr>
            <xdr:cNvPr id="7402" name="SW01P22" hidden="1">
              <a:extLst>
                <a:ext uri="{63B3BB69-23CF-44E3-9099-C40C66FF867C}">
                  <a14:compatExt spid="_x0000_s7402"/>
                </a:ext>
                <a:ext uri="{FF2B5EF4-FFF2-40B4-BE49-F238E27FC236}">
                  <a16:creationId xmlns:a16="http://schemas.microsoft.com/office/drawing/2014/main" id="{00000000-0008-0000-0100-0000E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0</xdr:colOff>
          <xdr:row>16</xdr:row>
          <xdr:rowOff>0</xdr:rowOff>
        </xdr:from>
        <xdr:to>
          <xdr:col>49</xdr:col>
          <xdr:colOff>0</xdr:colOff>
          <xdr:row>17</xdr:row>
          <xdr:rowOff>0</xdr:rowOff>
        </xdr:to>
        <xdr:sp macro="" textlink="">
          <xdr:nvSpPr>
            <xdr:cNvPr id="7403" name="SW01P23" hidden="1">
              <a:extLst>
                <a:ext uri="{63B3BB69-23CF-44E3-9099-C40C66FF867C}">
                  <a14:compatExt spid="_x0000_s7403"/>
                </a:ext>
                <a:ext uri="{FF2B5EF4-FFF2-40B4-BE49-F238E27FC236}">
                  <a16:creationId xmlns:a16="http://schemas.microsoft.com/office/drawing/2014/main" id="{00000000-0008-0000-0100-0000E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46</xdr:col>
          <xdr:colOff>0</xdr:colOff>
          <xdr:row>20</xdr:row>
          <xdr:rowOff>0</xdr:rowOff>
        </xdr:from>
        <xdr:to>
          <xdr:col>49</xdr:col>
          <xdr:colOff>0</xdr:colOff>
          <xdr:row>21</xdr:row>
          <xdr:rowOff>0</xdr:rowOff>
        </xdr:to>
        <xdr:sp macro="" textlink="">
          <xdr:nvSpPr>
            <xdr:cNvPr id="7404" name="SW01P24" hidden="1">
              <a:extLst>
                <a:ext uri="{63B3BB69-23CF-44E3-9099-C40C66FF867C}">
                  <a14:compatExt spid="_x0000_s7404"/>
                </a:ext>
                <a:ext uri="{FF2B5EF4-FFF2-40B4-BE49-F238E27FC236}">
                  <a16:creationId xmlns:a16="http://schemas.microsoft.com/office/drawing/2014/main" id="{00000000-0008-0000-0100-0000E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16</xdr:row>
          <xdr:rowOff>0</xdr:rowOff>
        </xdr:from>
        <xdr:to>
          <xdr:col>53</xdr:col>
          <xdr:colOff>0</xdr:colOff>
          <xdr:row>17</xdr:row>
          <xdr:rowOff>0</xdr:rowOff>
        </xdr:to>
        <xdr:sp macro="" textlink="">
          <xdr:nvSpPr>
            <xdr:cNvPr id="7405" name="SW01P25" hidden="1">
              <a:extLst>
                <a:ext uri="{63B3BB69-23CF-44E3-9099-C40C66FF867C}">
                  <a14:compatExt spid="_x0000_s7405"/>
                </a:ext>
                <a:ext uri="{FF2B5EF4-FFF2-40B4-BE49-F238E27FC236}">
                  <a16:creationId xmlns:a16="http://schemas.microsoft.com/office/drawing/2014/main" id="{00000000-0008-0000-0100-0000E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20</xdr:row>
          <xdr:rowOff>0</xdr:rowOff>
        </xdr:from>
        <xdr:to>
          <xdr:col>53</xdr:col>
          <xdr:colOff>0</xdr:colOff>
          <xdr:row>21</xdr:row>
          <xdr:rowOff>0</xdr:rowOff>
        </xdr:to>
        <xdr:sp macro="" textlink="">
          <xdr:nvSpPr>
            <xdr:cNvPr id="7406" name="SW01P26" hidden="1">
              <a:extLst>
                <a:ext uri="{63B3BB69-23CF-44E3-9099-C40C66FF867C}">
                  <a14:compatExt spid="_x0000_s7406"/>
                </a:ext>
                <a:ext uri="{FF2B5EF4-FFF2-40B4-BE49-F238E27FC236}">
                  <a16:creationId xmlns:a16="http://schemas.microsoft.com/office/drawing/2014/main" id="{00000000-0008-0000-0100-0000E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0</xdr:colOff>
          <xdr:row>16</xdr:row>
          <xdr:rowOff>0</xdr:rowOff>
        </xdr:from>
        <xdr:to>
          <xdr:col>57</xdr:col>
          <xdr:colOff>0</xdr:colOff>
          <xdr:row>17</xdr:row>
          <xdr:rowOff>0</xdr:rowOff>
        </xdr:to>
        <xdr:sp macro="" textlink="">
          <xdr:nvSpPr>
            <xdr:cNvPr id="7407" name="SW01P27" hidden="1">
              <a:extLst>
                <a:ext uri="{63B3BB69-23CF-44E3-9099-C40C66FF867C}">
                  <a14:compatExt spid="_x0000_s7407"/>
                </a:ext>
                <a:ext uri="{FF2B5EF4-FFF2-40B4-BE49-F238E27FC236}">
                  <a16:creationId xmlns:a16="http://schemas.microsoft.com/office/drawing/2014/main" id="{00000000-0008-0000-0100-0000E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0</xdr:colOff>
          <xdr:row>20</xdr:row>
          <xdr:rowOff>0</xdr:rowOff>
        </xdr:from>
        <xdr:to>
          <xdr:col>57</xdr:col>
          <xdr:colOff>0</xdr:colOff>
          <xdr:row>21</xdr:row>
          <xdr:rowOff>0</xdr:rowOff>
        </xdr:to>
        <xdr:sp macro="" textlink="">
          <xdr:nvSpPr>
            <xdr:cNvPr id="7408" name="SW01P28" hidden="1">
              <a:extLst>
                <a:ext uri="{63B3BB69-23CF-44E3-9099-C40C66FF867C}">
                  <a14:compatExt spid="_x0000_s7408"/>
                </a:ext>
                <a:ext uri="{FF2B5EF4-FFF2-40B4-BE49-F238E27FC236}">
                  <a16:creationId xmlns:a16="http://schemas.microsoft.com/office/drawing/2014/main" id="{00000000-0008-0000-0100-0000F0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16</xdr:row>
          <xdr:rowOff>0</xdr:rowOff>
        </xdr:from>
        <xdr:to>
          <xdr:col>61</xdr:col>
          <xdr:colOff>0</xdr:colOff>
          <xdr:row>17</xdr:row>
          <xdr:rowOff>0</xdr:rowOff>
        </xdr:to>
        <xdr:sp macro="" textlink="">
          <xdr:nvSpPr>
            <xdr:cNvPr id="7409" name="SW01P29" hidden="1">
              <a:extLst>
                <a:ext uri="{63B3BB69-23CF-44E3-9099-C40C66FF867C}">
                  <a14:compatExt spid="_x0000_s7409"/>
                </a:ext>
                <a:ext uri="{FF2B5EF4-FFF2-40B4-BE49-F238E27FC236}">
                  <a16:creationId xmlns:a16="http://schemas.microsoft.com/office/drawing/2014/main" id="{00000000-0008-0000-0100-0000F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20</xdr:row>
          <xdr:rowOff>0</xdr:rowOff>
        </xdr:from>
        <xdr:to>
          <xdr:col>61</xdr:col>
          <xdr:colOff>0</xdr:colOff>
          <xdr:row>21</xdr:row>
          <xdr:rowOff>0</xdr:rowOff>
        </xdr:to>
        <xdr:sp macro="" textlink="">
          <xdr:nvSpPr>
            <xdr:cNvPr id="7410" name="SW01P30" hidden="1">
              <a:extLst>
                <a:ext uri="{63B3BB69-23CF-44E3-9099-C40C66FF867C}">
                  <a14:compatExt spid="_x0000_s7410"/>
                </a:ext>
                <a:ext uri="{FF2B5EF4-FFF2-40B4-BE49-F238E27FC236}">
                  <a16:creationId xmlns:a16="http://schemas.microsoft.com/office/drawing/2014/main" id="{00000000-0008-0000-0100-0000F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62</xdr:col>
          <xdr:colOff>0</xdr:colOff>
          <xdr:row>16</xdr:row>
          <xdr:rowOff>0</xdr:rowOff>
        </xdr:from>
        <xdr:to>
          <xdr:col>65</xdr:col>
          <xdr:colOff>0</xdr:colOff>
          <xdr:row>17</xdr:row>
          <xdr:rowOff>0</xdr:rowOff>
        </xdr:to>
        <xdr:sp macro="" textlink="">
          <xdr:nvSpPr>
            <xdr:cNvPr id="7411" name="SW01P31" hidden="1">
              <a:extLst>
                <a:ext uri="{63B3BB69-23CF-44E3-9099-C40C66FF867C}">
                  <a14:compatExt spid="_x0000_s7411"/>
                </a:ext>
                <a:ext uri="{FF2B5EF4-FFF2-40B4-BE49-F238E27FC236}">
                  <a16:creationId xmlns:a16="http://schemas.microsoft.com/office/drawing/2014/main" id="{00000000-0008-0000-0100-0000F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62</xdr:col>
          <xdr:colOff>0</xdr:colOff>
          <xdr:row>20</xdr:row>
          <xdr:rowOff>0</xdr:rowOff>
        </xdr:from>
        <xdr:to>
          <xdr:col>65</xdr:col>
          <xdr:colOff>0</xdr:colOff>
          <xdr:row>21</xdr:row>
          <xdr:rowOff>0</xdr:rowOff>
        </xdr:to>
        <xdr:sp macro="" textlink="">
          <xdr:nvSpPr>
            <xdr:cNvPr id="7412" name="SW01P32" hidden="1">
              <a:extLst>
                <a:ext uri="{63B3BB69-23CF-44E3-9099-C40C66FF867C}">
                  <a14:compatExt spid="_x0000_s7412"/>
                </a:ext>
                <a:ext uri="{FF2B5EF4-FFF2-40B4-BE49-F238E27FC236}">
                  <a16:creationId xmlns:a16="http://schemas.microsoft.com/office/drawing/2014/main" id="{00000000-0008-0000-0100-0000F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66</xdr:col>
          <xdr:colOff>0</xdr:colOff>
          <xdr:row>16</xdr:row>
          <xdr:rowOff>0</xdr:rowOff>
        </xdr:from>
        <xdr:to>
          <xdr:col>69</xdr:col>
          <xdr:colOff>0</xdr:colOff>
          <xdr:row>17</xdr:row>
          <xdr:rowOff>0</xdr:rowOff>
        </xdr:to>
        <xdr:sp macro="" textlink="">
          <xdr:nvSpPr>
            <xdr:cNvPr id="7413" name="SW01P33" hidden="1">
              <a:extLst>
                <a:ext uri="{63B3BB69-23CF-44E3-9099-C40C66FF867C}">
                  <a14:compatExt spid="_x0000_s7413"/>
                </a:ext>
                <a:ext uri="{FF2B5EF4-FFF2-40B4-BE49-F238E27FC236}">
                  <a16:creationId xmlns:a16="http://schemas.microsoft.com/office/drawing/2014/main" id="{00000000-0008-0000-0100-0000F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66</xdr:col>
          <xdr:colOff>0</xdr:colOff>
          <xdr:row>20</xdr:row>
          <xdr:rowOff>0</xdr:rowOff>
        </xdr:from>
        <xdr:to>
          <xdr:col>69</xdr:col>
          <xdr:colOff>0</xdr:colOff>
          <xdr:row>21</xdr:row>
          <xdr:rowOff>0</xdr:rowOff>
        </xdr:to>
        <xdr:sp macro="" textlink="">
          <xdr:nvSpPr>
            <xdr:cNvPr id="7414" name="SW01P34" hidden="1">
              <a:extLst>
                <a:ext uri="{63B3BB69-23CF-44E3-9099-C40C66FF867C}">
                  <a14:compatExt spid="_x0000_s7414"/>
                </a:ext>
                <a:ext uri="{FF2B5EF4-FFF2-40B4-BE49-F238E27FC236}">
                  <a16:creationId xmlns:a16="http://schemas.microsoft.com/office/drawing/2014/main" id="{00000000-0008-0000-0100-0000F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74</xdr:col>
          <xdr:colOff>0</xdr:colOff>
          <xdr:row>16</xdr:row>
          <xdr:rowOff>0</xdr:rowOff>
        </xdr:from>
        <xdr:to>
          <xdr:col>77</xdr:col>
          <xdr:colOff>0</xdr:colOff>
          <xdr:row>17</xdr:row>
          <xdr:rowOff>0</xdr:rowOff>
        </xdr:to>
        <xdr:sp macro="" textlink="">
          <xdr:nvSpPr>
            <xdr:cNvPr id="7417" name="SW01P37" hidden="1">
              <a:extLst>
                <a:ext uri="{63B3BB69-23CF-44E3-9099-C40C66FF867C}">
                  <a14:compatExt spid="_x0000_s7417"/>
                </a:ext>
                <a:ext uri="{FF2B5EF4-FFF2-40B4-BE49-F238E27FC236}">
                  <a16:creationId xmlns:a16="http://schemas.microsoft.com/office/drawing/2014/main" id="{00000000-0008-0000-0100-0000F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74</xdr:col>
          <xdr:colOff>0</xdr:colOff>
          <xdr:row>20</xdr:row>
          <xdr:rowOff>0</xdr:rowOff>
        </xdr:from>
        <xdr:to>
          <xdr:col>77</xdr:col>
          <xdr:colOff>0</xdr:colOff>
          <xdr:row>21</xdr:row>
          <xdr:rowOff>0</xdr:rowOff>
        </xdr:to>
        <xdr:sp macro="" textlink="">
          <xdr:nvSpPr>
            <xdr:cNvPr id="7418" name="SW01P38" hidden="1">
              <a:extLst>
                <a:ext uri="{63B3BB69-23CF-44E3-9099-C40C66FF867C}">
                  <a14:compatExt spid="_x0000_s7418"/>
                </a:ext>
                <a:ext uri="{FF2B5EF4-FFF2-40B4-BE49-F238E27FC236}">
                  <a16:creationId xmlns:a16="http://schemas.microsoft.com/office/drawing/2014/main" id="{00000000-0008-0000-0100-0000F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78</xdr:col>
          <xdr:colOff>0</xdr:colOff>
          <xdr:row>16</xdr:row>
          <xdr:rowOff>0</xdr:rowOff>
        </xdr:from>
        <xdr:to>
          <xdr:col>81</xdr:col>
          <xdr:colOff>0</xdr:colOff>
          <xdr:row>17</xdr:row>
          <xdr:rowOff>0</xdr:rowOff>
        </xdr:to>
        <xdr:sp macro="" textlink="">
          <xdr:nvSpPr>
            <xdr:cNvPr id="7419" name="SW01P39" hidden="1">
              <a:extLst>
                <a:ext uri="{63B3BB69-23CF-44E3-9099-C40C66FF867C}">
                  <a14:compatExt spid="_x0000_s7419"/>
                </a:ext>
                <a:ext uri="{FF2B5EF4-FFF2-40B4-BE49-F238E27FC236}">
                  <a16:creationId xmlns:a16="http://schemas.microsoft.com/office/drawing/2014/main" id="{00000000-0008-0000-0100-0000F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78</xdr:col>
          <xdr:colOff>0</xdr:colOff>
          <xdr:row>20</xdr:row>
          <xdr:rowOff>0</xdr:rowOff>
        </xdr:from>
        <xdr:to>
          <xdr:col>81</xdr:col>
          <xdr:colOff>0</xdr:colOff>
          <xdr:row>21</xdr:row>
          <xdr:rowOff>0</xdr:rowOff>
        </xdr:to>
        <xdr:sp macro="" textlink="">
          <xdr:nvSpPr>
            <xdr:cNvPr id="7420" name="SW01P40" hidden="1">
              <a:extLst>
                <a:ext uri="{63B3BB69-23CF-44E3-9099-C40C66FF867C}">
                  <a14:compatExt spid="_x0000_s7420"/>
                </a:ext>
                <a:ext uri="{FF2B5EF4-FFF2-40B4-BE49-F238E27FC236}">
                  <a16:creationId xmlns:a16="http://schemas.microsoft.com/office/drawing/2014/main" id="{00000000-0008-0000-0100-0000F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82</xdr:col>
          <xdr:colOff>0</xdr:colOff>
          <xdr:row>16</xdr:row>
          <xdr:rowOff>0</xdr:rowOff>
        </xdr:from>
        <xdr:to>
          <xdr:col>85</xdr:col>
          <xdr:colOff>0</xdr:colOff>
          <xdr:row>17</xdr:row>
          <xdr:rowOff>0</xdr:rowOff>
        </xdr:to>
        <xdr:sp macro="" textlink="">
          <xdr:nvSpPr>
            <xdr:cNvPr id="7421" name="SW01P41" hidden="1">
              <a:extLst>
                <a:ext uri="{63B3BB69-23CF-44E3-9099-C40C66FF867C}">
                  <a14:compatExt spid="_x0000_s7421"/>
                </a:ext>
                <a:ext uri="{FF2B5EF4-FFF2-40B4-BE49-F238E27FC236}">
                  <a16:creationId xmlns:a16="http://schemas.microsoft.com/office/drawing/2014/main" id="{00000000-0008-0000-0100-0000F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81</xdr:col>
          <xdr:colOff>57150</xdr:colOff>
          <xdr:row>20</xdr:row>
          <xdr:rowOff>0</xdr:rowOff>
        </xdr:from>
        <xdr:to>
          <xdr:col>84</xdr:col>
          <xdr:colOff>247650</xdr:colOff>
          <xdr:row>21</xdr:row>
          <xdr:rowOff>0</xdr:rowOff>
        </xdr:to>
        <xdr:sp macro="" textlink="">
          <xdr:nvSpPr>
            <xdr:cNvPr id="7422" name="SW01P42" hidden="1">
              <a:extLst>
                <a:ext uri="{63B3BB69-23CF-44E3-9099-C40C66FF867C}">
                  <a14:compatExt spid="_x0000_s7422"/>
                </a:ext>
                <a:ext uri="{FF2B5EF4-FFF2-40B4-BE49-F238E27FC236}">
                  <a16:creationId xmlns:a16="http://schemas.microsoft.com/office/drawing/2014/main" id="{00000000-0008-0000-0100-0000FE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86</xdr:col>
          <xdr:colOff>0</xdr:colOff>
          <xdr:row>16</xdr:row>
          <xdr:rowOff>0</xdr:rowOff>
        </xdr:from>
        <xdr:to>
          <xdr:col>89</xdr:col>
          <xdr:colOff>0</xdr:colOff>
          <xdr:row>17</xdr:row>
          <xdr:rowOff>0</xdr:rowOff>
        </xdr:to>
        <xdr:sp macro="" textlink="">
          <xdr:nvSpPr>
            <xdr:cNvPr id="7423" name="SW01P43" hidden="1">
              <a:extLst>
                <a:ext uri="{63B3BB69-23CF-44E3-9099-C40C66FF867C}">
                  <a14:compatExt spid="_x0000_s7423"/>
                </a:ext>
                <a:ext uri="{FF2B5EF4-FFF2-40B4-BE49-F238E27FC236}">
                  <a16:creationId xmlns:a16="http://schemas.microsoft.com/office/drawing/2014/main" id="{00000000-0008-0000-0100-0000FF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86</xdr:col>
          <xdr:colOff>0</xdr:colOff>
          <xdr:row>20</xdr:row>
          <xdr:rowOff>0</xdr:rowOff>
        </xdr:from>
        <xdr:to>
          <xdr:col>89</xdr:col>
          <xdr:colOff>0</xdr:colOff>
          <xdr:row>21</xdr:row>
          <xdr:rowOff>0</xdr:rowOff>
        </xdr:to>
        <xdr:sp macro="" textlink="">
          <xdr:nvSpPr>
            <xdr:cNvPr id="7424" name="SW01P44" hidden="1">
              <a:extLst>
                <a:ext uri="{63B3BB69-23CF-44E3-9099-C40C66FF867C}">
                  <a14:compatExt spid="_x0000_s7424"/>
                </a:ext>
                <a:ext uri="{FF2B5EF4-FFF2-40B4-BE49-F238E27FC236}">
                  <a16:creationId xmlns:a16="http://schemas.microsoft.com/office/drawing/2014/main" id="{00000000-0008-0000-0100-000000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90</xdr:col>
          <xdr:colOff>0</xdr:colOff>
          <xdr:row>16</xdr:row>
          <xdr:rowOff>0</xdr:rowOff>
        </xdr:from>
        <xdr:to>
          <xdr:col>93</xdr:col>
          <xdr:colOff>0</xdr:colOff>
          <xdr:row>17</xdr:row>
          <xdr:rowOff>0</xdr:rowOff>
        </xdr:to>
        <xdr:sp macro="" textlink="">
          <xdr:nvSpPr>
            <xdr:cNvPr id="7425" name="SW01P45" hidden="1">
              <a:extLst>
                <a:ext uri="{63B3BB69-23CF-44E3-9099-C40C66FF867C}">
                  <a14:compatExt spid="_x0000_s7425"/>
                </a:ext>
                <a:ext uri="{FF2B5EF4-FFF2-40B4-BE49-F238E27FC236}">
                  <a16:creationId xmlns:a16="http://schemas.microsoft.com/office/drawing/2014/main" id="{00000000-0008-0000-0100-000001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89</xdr:col>
          <xdr:colOff>57150</xdr:colOff>
          <xdr:row>20</xdr:row>
          <xdr:rowOff>0</xdr:rowOff>
        </xdr:from>
        <xdr:to>
          <xdr:col>92</xdr:col>
          <xdr:colOff>247650</xdr:colOff>
          <xdr:row>21</xdr:row>
          <xdr:rowOff>0</xdr:rowOff>
        </xdr:to>
        <xdr:sp macro="" textlink="">
          <xdr:nvSpPr>
            <xdr:cNvPr id="7426" name="SW01P46" hidden="1">
              <a:extLst>
                <a:ext uri="{63B3BB69-23CF-44E3-9099-C40C66FF867C}">
                  <a14:compatExt spid="_x0000_s7426"/>
                </a:ext>
                <a:ext uri="{FF2B5EF4-FFF2-40B4-BE49-F238E27FC236}">
                  <a16:creationId xmlns:a16="http://schemas.microsoft.com/office/drawing/2014/main" id="{00000000-0008-0000-0100-000002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94</xdr:col>
          <xdr:colOff>0</xdr:colOff>
          <xdr:row>16</xdr:row>
          <xdr:rowOff>0</xdr:rowOff>
        </xdr:from>
        <xdr:to>
          <xdr:col>97</xdr:col>
          <xdr:colOff>0</xdr:colOff>
          <xdr:row>17</xdr:row>
          <xdr:rowOff>0</xdr:rowOff>
        </xdr:to>
        <xdr:sp macro="" textlink="">
          <xdr:nvSpPr>
            <xdr:cNvPr id="7427" name="SW01P47" hidden="1">
              <a:extLst>
                <a:ext uri="{63B3BB69-23CF-44E3-9099-C40C66FF867C}">
                  <a14:compatExt spid="_x0000_s7427"/>
                </a:ext>
                <a:ext uri="{FF2B5EF4-FFF2-40B4-BE49-F238E27FC236}">
                  <a16:creationId xmlns:a16="http://schemas.microsoft.com/office/drawing/2014/main" id="{00000000-0008-0000-0100-000003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94</xdr:col>
          <xdr:colOff>0</xdr:colOff>
          <xdr:row>20</xdr:row>
          <xdr:rowOff>0</xdr:rowOff>
        </xdr:from>
        <xdr:to>
          <xdr:col>97</xdr:col>
          <xdr:colOff>0</xdr:colOff>
          <xdr:row>21</xdr:row>
          <xdr:rowOff>0</xdr:rowOff>
        </xdr:to>
        <xdr:sp macro="" textlink="">
          <xdr:nvSpPr>
            <xdr:cNvPr id="7428" name="SW01P48" hidden="1">
              <a:extLst>
                <a:ext uri="{63B3BB69-23CF-44E3-9099-C40C66FF867C}">
                  <a14:compatExt spid="_x0000_s7428"/>
                </a:ext>
                <a:ext uri="{FF2B5EF4-FFF2-40B4-BE49-F238E27FC236}">
                  <a16:creationId xmlns:a16="http://schemas.microsoft.com/office/drawing/2014/main" id="{00000000-0008-0000-0100-000004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0</xdr:colOff>
          <xdr:row>16</xdr:row>
          <xdr:rowOff>0</xdr:rowOff>
        </xdr:from>
        <xdr:to>
          <xdr:col>73</xdr:col>
          <xdr:colOff>0</xdr:colOff>
          <xdr:row>17</xdr:row>
          <xdr:rowOff>0</xdr:rowOff>
        </xdr:to>
        <xdr:sp macro="" textlink="">
          <xdr:nvSpPr>
            <xdr:cNvPr id="7429" name="SW01P35" hidden="1">
              <a:extLst>
                <a:ext uri="{63B3BB69-23CF-44E3-9099-C40C66FF867C}">
                  <a14:compatExt spid="_x0000_s7429"/>
                </a:ext>
                <a:ext uri="{FF2B5EF4-FFF2-40B4-BE49-F238E27FC236}">
                  <a16:creationId xmlns:a16="http://schemas.microsoft.com/office/drawing/2014/main" id="{00000000-0008-0000-0100-000005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0</xdr:colOff>
          <xdr:row>20</xdr:row>
          <xdr:rowOff>0</xdr:rowOff>
        </xdr:from>
        <xdr:to>
          <xdr:col>73</xdr:col>
          <xdr:colOff>0</xdr:colOff>
          <xdr:row>21</xdr:row>
          <xdr:rowOff>0</xdr:rowOff>
        </xdr:to>
        <xdr:sp macro="" textlink="">
          <xdr:nvSpPr>
            <xdr:cNvPr id="7430" name="SW01P36" hidden="1">
              <a:extLst>
                <a:ext uri="{63B3BB69-23CF-44E3-9099-C40C66FF867C}">
                  <a14:compatExt spid="_x0000_s7430"/>
                </a:ext>
                <a:ext uri="{FF2B5EF4-FFF2-40B4-BE49-F238E27FC236}">
                  <a16:creationId xmlns:a16="http://schemas.microsoft.com/office/drawing/2014/main" id="{00000000-0008-0000-0100-000006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16</xdr:row>
          <xdr:rowOff>0</xdr:rowOff>
        </xdr:from>
        <xdr:to>
          <xdr:col>13</xdr:col>
          <xdr:colOff>0</xdr:colOff>
          <xdr:row>17</xdr:row>
          <xdr:rowOff>0</xdr:rowOff>
        </xdr:to>
        <xdr:sp macro="" textlink="">
          <xdr:nvSpPr>
            <xdr:cNvPr id="7436" name="CommandButton1" hidden="1">
              <a:extLst>
                <a:ext uri="{63B3BB69-23CF-44E3-9099-C40C66FF867C}">
                  <a14:compatExt spid="_x0000_s7436"/>
                </a:ext>
                <a:ext uri="{FF2B5EF4-FFF2-40B4-BE49-F238E27FC236}">
                  <a16:creationId xmlns:a16="http://schemas.microsoft.com/office/drawing/2014/main" id="{00000000-0008-0000-0100-00000C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16</xdr:row>
          <xdr:rowOff>0</xdr:rowOff>
        </xdr:from>
        <xdr:to>
          <xdr:col>21</xdr:col>
          <xdr:colOff>0</xdr:colOff>
          <xdr:row>17</xdr:row>
          <xdr:rowOff>0</xdr:rowOff>
        </xdr:to>
        <xdr:sp macro="" textlink="">
          <xdr:nvSpPr>
            <xdr:cNvPr id="7437" name="CommandButton2" hidden="1">
              <a:extLst>
                <a:ext uri="{63B3BB69-23CF-44E3-9099-C40C66FF867C}">
                  <a14:compatExt spid="_x0000_s7437"/>
                </a:ext>
                <a:ext uri="{FF2B5EF4-FFF2-40B4-BE49-F238E27FC236}">
                  <a16:creationId xmlns:a16="http://schemas.microsoft.com/office/drawing/2014/main" id="{00000000-0008-0000-0100-00000D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16</xdr:row>
          <xdr:rowOff>0</xdr:rowOff>
        </xdr:from>
        <xdr:to>
          <xdr:col>29</xdr:col>
          <xdr:colOff>0</xdr:colOff>
          <xdr:row>17</xdr:row>
          <xdr:rowOff>0</xdr:rowOff>
        </xdr:to>
        <xdr:sp macro="" textlink="">
          <xdr:nvSpPr>
            <xdr:cNvPr id="7438" name="CommandButton3" hidden="1">
              <a:extLst>
                <a:ext uri="{63B3BB69-23CF-44E3-9099-C40C66FF867C}">
                  <a14:compatExt spid="_x0000_s7438"/>
                </a:ext>
                <a:ext uri="{FF2B5EF4-FFF2-40B4-BE49-F238E27FC236}">
                  <a16:creationId xmlns:a16="http://schemas.microsoft.com/office/drawing/2014/main" id="{00000000-0008-0000-0100-00000E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16</xdr:row>
          <xdr:rowOff>0</xdr:rowOff>
        </xdr:from>
        <xdr:to>
          <xdr:col>37</xdr:col>
          <xdr:colOff>0</xdr:colOff>
          <xdr:row>17</xdr:row>
          <xdr:rowOff>0</xdr:rowOff>
        </xdr:to>
        <xdr:sp macro="" textlink="">
          <xdr:nvSpPr>
            <xdr:cNvPr id="7439" name="CommandButton4" hidden="1">
              <a:extLst>
                <a:ext uri="{63B3BB69-23CF-44E3-9099-C40C66FF867C}">
                  <a14:compatExt spid="_x0000_s7439"/>
                </a:ext>
                <a:ext uri="{FF2B5EF4-FFF2-40B4-BE49-F238E27FC236}">
                  <a16:creationId xmlns:a16="http://schemas.microsoft.com/office/drawing/2014/main" id="{00000000-0008-0000-0100-00000F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16</xdr:row>
          <xdr:rowOff>0</xdr:rowOff>
        </xdr:from>
        <xdr:to>
          <xdr:col>45</xdr:col>
          <xdr:colOff>0</xdr:colOff>
          <xdr:row>17</xdr:row>
          <xdr:rowOff>0</xdr:rowOff>
        </xdr:to>
        <xdr:sp macro="" textlink="">
          <xdr:nvSpPr>
            <xdr:cNvPr id="7440" name="CommandButton5" hidden="1">
              <a:extLst>
                <a:ext uri="{63B3BB69-23CF-44E3-9099-C40C66FF867C}">
                  <a14:compatExt spid="_x0000_s7440"/>
                </a:ext>
                <a:ext uri="{FF2B5EF4-FFF2-40B4-BE49-F238E27FC236}">
                  <a16:creationId xmlns:a16="http://schemas.microsoft.com/office/drawing/2014/main" id="{00000000-0008-0000-0100-000010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16</xdr:row>
          <xdr:rowOff>0</xdr:rowOff>
        </xdr:from>
        <xdr:to>
          <xdr:col>53</xdr:col>
          <xdr:colOff>0</xdr:colOff>
          <xdr:row>17</xdr:row>
          <xdr:rowOff>0</xdr:rowOff>
        </xdr:to>
        <xdr:sp macro="" textlink="">
          <xdr:nvSpPr>
            <xdr:cNvPr id="7441" name="CommandButton6" hidden="1">
              <a:extLst>
                <a:ext uri="{63B3BB69-23CF-44E3-9099-C40C66FF867C}">
                  <a14:compatExt spid="_x0000_s7441"/>
                </a:ext>
                <a:ext uri="{FF2B5EF4-FFF2-40B4-BE49-F238E27FC236}">
                  <a16:creationId xmlns:a16="http://schemas.microsoft.com/office/drawing/2014/main" id="{00000000-0008-0000-0100-000011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16</xdr:row>
          <xdr:rowOff>0</xdr:rowOff>
        </xdr:from>
        <xdr:to>
          <xdr:col>61</xdr:col>
          <xdr:colOff>0</xdr:colOff>
          <xdr:row>17</xdr:row>
          <xdr:rowOff>0</xdr:rowOff>
        </xdr:to>
        <xdr:sp macro="" textlink="">
          <xdr:nvSpPr>
            <xdr:cNvPr id="7442" name="CommandButton7" hidden="1">
              <a:extLst>
                <a:ext uri="{63B3BB69-23CF-44E3-9099-C40C66FF867C}">
                  <a14:compatExt spid="_x0000_s7442"/>
                </a:ext>
                <a:ext uri="{FF2B5EF4-FFF2-40B4-BE49-F238E27FC236}">
                  <a16:creationId xmlns:a16="http://schemas.microsoft.com/office/drawing/2014/main" id="{00000000-0008-0000-0100-000012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66</xdr:col>
          <xdr:colOff>0</xdr:colOff>
          <xdr:row>16</xdr:row>
          <xdr:rowOff>0</xdr:rowOff>
        </xdr:from>
        <xdr:to>
          <xdr:col>69</xdr:col>
          <xdr:colOff>0</xdr:colOff>
          <xdr:row>17</xdr:row>
          <xdr:rowOff>0</xdr:rowOff>
        </xdr:to>
        <xdr:sp macro="" textlink="">
          <xdr:nvSpPr>
            <xdr:cNvPr id="7443" name="CommandButton8" hidden="1">
              <a:extLst>
                <a:ext uri="{63B3BB69-23CF-44E3-9099-C40C66FF867C}">
                  <a14:compatExt spid="_x0000_s7443"/>
                </a:ext>
                <a:ext uri="{FF2B5EF4-FFF2-40B4-BE49-F238E27FC236}">
                  <a16:creationId xmlns:a16="http://schemas.microsoft.com/office/drawing/2014/main" id="{00000000-0008-0000-0100-000013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74</xdr:col>
          <xdr:colOff>0</xdr:colOff>
          <xdr:row>16</xdr:row>
          <xdr:rowOff>0</xdr:rowOff>
        </xdr:from>
        <xdr:to>
          <xdr:col>77</xdr:col>
          <xdr:colOff>0</xdr:colOff>
          <xdr:row>17</xdr:row>
          <xdr:rowOff>0</xdr:rowOff>
        </xdr:to>
        <xdr:sp macro="" textlink="">
          <xdr:nvSpPr>
            <xdr:cNvPr id="7444" name="CommandButton9" hidden="1">
              <a:extLst>
                <a:ext uri="{63B3BB69-23CF-44E3-9099-C40C66FF867C}">
                  <a14:compatExt spid="_x0000_s7444"/>
                </a:ext>
                <a:ext uri="{FF2B5EF4-FFF2-40B4-BE49-F238E27FC236}">
                  <a16:creationId xmlns:a16="http://schemas.microsoft.com/office/drawing/2014/main" id="{00000000-0008-0000-0100-000014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82</xdr:col>
          <xdr:colOff>0</xdr:colOff>
          <xdr:row>16</xdr:row>
          <xdr:rowOff>0</xdr:rowOff>
        </xdr:from>
        <xdr:to>
          <xdr:col>85</xdr:col>
          <xdr:colOff>0</xdr:colOff>
          <xdr:row>17</xdr:row>
          <xdr:rowOff>0</xdr:rowOff>
        </xdr:to>
        <xdr:sp macro="" textlink="">
          <xdr:nvSpPr>
            <xdr:cNvPr id="7445" name="CommandButton10" hidden="1">
              <a:extLst>
                <a:ext uri="{63B3BB69-23CF-44E3-9099-C40C66FF867C}">
                  <a14:compatExt spid="_x0000_s7445"/>
                </a:ext>
                <a:ext uri="{FF2B5EF4-FFF2-40B4-BE49-F238E27FC236}">
                  <a16:creationId xmlns:a16="http://schemas.microsoft.com/office/drawing/2014/main" id="{00000000-0008-0000-0100-000015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98</xdr:col>
          <xdr:colOff>0</xdr:colOff>
          <xdr:row>16</xdr:row>
          <xdr:rowOff>0</xdr:rowOff>
        </xdr:from>
        <xdr:to>
          <xdr:col>101</xdr:col>
          <xdr:colOff>0</xdr:colOff>
          <xdr:row>17</xdr:row>
          <xdr:rowOff>0</xdr:rowOff>
        </xdr:to>
        <xdr:sp macro="" textlink="">
          <xdr:nvSpPr>
            <xdr:cNvPr id="7446" name="SW01P49" hidden="1">
              <a:extLst>
                <a:ext uri="{63B3BB69-23CF-44E3-9099-C40C66FF867C}">
                  <a14:compatExt spid="_x0000_s7446"/>
                </a:ext>
                <a:ext uri="{FF2B5EF4-FFF2-40B4-BE49-F238E27FC236}">
                  <a16:creationId xmlns:a16="http://schemas.microsoft.com/office/drawing/2014/main" id="{00000000-0008-0000-0100-000016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98</xdr:col>
          <xdr:colOff>0</xdr:colOff>
          <xdr:row>20</xdr:row>
          <xdr:rowOff>0</xdr:rowOff>
        </xdr:from>
        <xdr:to>
          <xdr:col>101</xdr:col>
          <xdr:colOff>0</xdr:colOff>
          <xdr:row>21</xdr:row>
          <xdr:rowOff>0</xdr:rowOff>
        </xdr:to>
        <xdr:sp macro="" textlink="">
          <xdr:nvSpPr>
            <xdr:cNvPr id="7447" name="SW01P50" hidden="1">
              <a:extLst>
                <a:ext uri="{63B3BB69-23CF-44E3-9099-C40C66FF867C}">
                  <a14:compatExt spid="_x0000_s7447"/>
                </a:ext>
                <a:ext uri="{FF2B5EF4-FFF2-40B4-BE49-F238E27FC236}">
                  <a16:creationId xmlns:a16="http://schemas.microsoft.com/office/drawing/2014/main" id="{00000000-0008-0000-0100-000017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102</xdr:col>
          <xdr:colOff>0</xdr:colOff>
          <xdr:row>16</xdr:row>
          <xdr:rowOff>0</xdr:rowOff>
        </xdr:from>
        <xdr:to>
          <xdr:col>105</xdr:col>
          <xdr:colOff>0</xdr:colOff>
          <xdr:row>17</xdr:row>
          <xdr:rowOff>0</xdr:rowOff>
        </xdr:to>
        <xdr:sp macro="" textlink="">
          <xdr:nvSpPr>
            <xdr:cNvPr id="7449" name="SW01P51" hidden="1">
              <a:extLst>
                <a:ext uri="{63B3BB69-23CF-44E3-9099-C40C66FF867C}">
                  <a14:compatExt spid="_x0000_s7449"/>
                </a:ext>
                <a:ext uri="{FF2B5EF4-FFF2-40B4-BE49-F238E27FC236}">
                  <a16:creationId xmlns:a16="http://schemas.microsoft.com/office/drawing/2014/main" id="{00000000-0008-0000-0100-000019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102</xdr:col>
          <xdr:colOff>0</xdr:colOff>
          <xdr:row>20</xdr:row>
          <xdr:rowOff>0</xdr:rowOff>
        </xdr:from>
        <xdr:to>
          <xdr:col>105</xdr:col>
          <xdr:colOff>0</xdr:colOff>
          <xdr:row>21</xdr:row>
          <xdr:rowOff>0</xdr:rowOff>
        </xdr:to>
        <xdr:sp macro="" textlink="">
          <xdr:nvSpPr>
            <xdr:cNvPr id="7450" name="SW01P52" hidden="1">
              <a:extLst>
                <a:ext uri="{63B3BB69-23CF-44E3-9099-C40C66FF867C}">
                  <a14:compatExt spid="_x0000_s7450"/>
                </a:ext>
                <a:ext uri="{FF2B5EF4-FFF2-40B4-BE49-F238E27FC236}">
                  <a16:creationId xmlns:a16="http://schemas.microsoft.com/office/drawing/2014/main" id="{00000000-0008-0000-0100-00001A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11</xdr:row>
          <xdr:rowOff>0</xdr:rowOff>
        </xdr:from>
        <xdr:to>
          <xdr:col>21</xdr:col>
          <xdr:colOff>0</xdr:colOff>
          <xdr:row>12</xdr:row>
          <xdr:rowOff>0</xdr:rowOff>
        </xdr:to>
        <xdr:sp macro="" textlink="">
          <xdr:nvSpPr>
            <xdr:cNvPr id="7455" name="CommandButton11" hidden="1">
              <a:extLst>
                <a:ext uri="{63B3BB69-23CF-44E3-9099-C40C66FF867C}">
                  <a14:compatExt spid="_x0000_s7455"/>
                </a:ext>
                <a:ext uri="{FF2B5EF4-FFF2-40B4-BE49-F238E27FC236}">
                  <a16:creationId xmlns:a16="http://schemas.microsoft.com/office/drawing/2014/main" id="{00000000-0008-0000-0100-00001F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20</xdr:row>
          <xdr:rowOff>0</xdr:rowOff>
        </xdr:from>
        <xdr:to>
          <xdr:col>13</xdr:col>
          <xdr:colOff>0</xdr:colOff>
          <xdr:row>21</xdr:row>
          <xdr:rowOff>0</xdr:rowOff>
        </xdr:to>
        <xdr:sp macro="" textlink="">
          <xdr:nvSpPr>
            <xdr:cNvPr id="7461" name="CommandButton12" hidden="1">
              <a:extLst>
                <a:ext uri="{63B3BB69-23CF-44E3-9099-C40C66FF867C}">
                  <a14:compatExt spid="_x0000_s7461"/>
                </a:ext>
                <a:ext uri="{FF2B5EF4-FFF2-40B4-BE49-F238E27FC236}">
                  <a16:creationId xmlns:a16="http://schemas.microsoft.com/office/drawing/2014/main" id="{00000000-0008-0000-0100-0000251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0</xdr:col>
      <xdr:colOff>106222</xdr:colOff>
      <xdr:row>18</xdr:row>
      <xdr:rowOff>19285</xdr:rowOff>
    </xdr:from>
    <xdr:ext cx="314325" cy="981075"/>
    <xdr:grpSp>
      <xdr:nvGrpSpPr>
        <xdr:cNvPr id="3" name="Shape 2" title="Disegno">
          <a:extLst>
            <a:ext uri="{FF2B5EF4-FFF2-40B4-BE49-F238E27FC236}">
              <a16:creationId xmlns:a16="http://schemas.microsoft.com/office/drawing/2014/main" id="{00000000-0008-0000-0100-000003000000}"/>
            </a:ext>
          </a:extLst>
        </xdr:cNvPr>
        <xdr:cNvGrpSpPr/>
      </xdr:nvGrpSpPr>
      <xdr:grpSpPr>
        <a:xfrm>
          <a:off x="106222" y="5150085"/>
          <a:ext cx="314325" cy="981075"/>
          <a:chOff x="3224975" y="1177225"/>
          <a:chExt cx="294300" cy="965175"/>
        </a:xfrm>
      </xdr:grpSpPr>
      <xdr:sp macro="" textlink="">
        <xdr:nvSpPr>
          <xdr:cNvPr id="4" name="Shape 7">
            <a:extLst>
              <a:ext uri="{FF2B5EF4-FFF2-40B4-BE49-F238E27FC236}">
                <a16:creationId xmlns:a16="http://schemas.microsoft.com/office/drawing/2014/main" id="{00000000-0008-0000-0100-000004000000}"/>
              </a:ext>
            </a:extLst>
          </xdr:cNvPr>
          <xdr:cNvSpPr/>
        </xdr:nvSpPr>
        <xdr:spPr>
          <a:xfrm>
            <a:off x="3224975" y="1956100"/>
            <a:ext cx="294300" cy="186300"/>
          </a:xfrm>
          <a:prstGeom prst="roundRect">
            <a:avLst>
              <a:gd name="adj" fmla="val 50000"/>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8">
            <a:extLst>
              <a:ext uri="{FF2B5EF4-FFF2-40B4-BE49-F238E27FC236}">
                <a16:creationId xmlns:a16="http://schemas.microsoft.com/office/drawing/2014/main" id="{00000000-0008-0000-0100-000005000000}"/>
              </a:ext>
            </a:extLst>
          </xdr:cNvPr>
          <xdr:cNvSpPr/>
        </xdr:nvSpPr>
        <xdr:spPr>
          <a:xfrm>
            <a:off x="3224975" y="1177225"/>
            <a:ext cx="294300" cy="186300"/>
          </a:xfrm>
          <a:prstGeom prst="roundRect">
            <a:avLst>
              <a:gd name="adj" fmla="val 50000"/>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clientData fLocksWithSheet="0"/>
  </xdr:oneCellAnchor>
  <xdr:oneCellAnchor>
    <xdr:from>
      <xdr:col>107</xdr:col>
      <xdr:colOff>43273</xdr:colOff>
      <xdr:row>18</xdr:row>
      <xdr:rowOff>22597</xdr:rowOff>
    </xdr:from>
    <xdr:ext cx="314325" cy="981075"/>
    <xdr:grpSp>
      <xdr:nvGrpSpPr>
        <xdr:cNvPr id="6" name="Shape 2" title="Disegno">
          <a:extLst>
            <a:ext uri="{FF2B5EF4-FFF2-40B4-BE49-F238E27FC236}">
              <a16:creationId xmlns:a16="http://schemas.microsoft.com/office/drawing/2014/main" id="{00000000-0008-0000-0100-000006000000}"/>
            </a:ext>
          </a:extLst>
        </xdr:cNvPr>
        <xdr:cNvGrpSpPr/>
      </xdr:nvGrpSpPr>
      <xdr:grpSpPr>
        <a:xfrm>
          <a:off x="17728023" y="5153397"/>
          <a:ext cx="314325" cy="981075"/>
          <a:chOff x="3224975" y="1177225"/>
          <a:chExt cx="294300" cy="965175"/>
        </a:xfrm>
      </xdr:grpSpPr>
      <xdr:sp macro="" textlink="">
        <xdr:nvSpPr>
          <xdr:cNvPr id="7" name="Shape 7">
            <a:extLst>
              <a:ext uri="{FF2B5EF4-FFF2-40B4-BE49-F238E27FC236}">
                <a16:creationId xmlns:a16="http://schemas.microsoft.com/office/drawing/2014/main" id="{00000000-0008-0000-0100-000007000000}"/>
              </a:ext>
            </a:extLst>
          </xdr:cNvPr>
          <xdr:cNvSpPr/>
        </xdr:nvSpPr>
        <xdr:spPr>
          <a:xfrm>
            <a:off x="3224975" y="1956100"/>
            <a:ext cx="294300" cy="186300"/>
          </a:xfrm>
          <a:prstGeom prst="roundRect">
            <a:avLst>
              <a:gd name="adj" fmla="val 50000"/>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8" name="Shape 8">
            <a:extLst>
              <a:ext uri="{FF2B5EF4-FFF2-40B4-BE49-F238E27FC236}">
                <a16:creationId xmlns:a16="http://schemas.microsoft.com/office/drawing/2014/main" id="{00000000-0008-0000-0100-000008000000}"/>
              </a:ext>
            </a:extLst>
          </xdr:cNvPr>
          <xdr:cNvSpPr/>
        </xdr:nvSpPr>
        <xdr:spPr>
          <a:xfrm>
            <a:off x="3224975" y="1177225"/>
            <a:ext cx="294300" cy="186300"/>
          </a:xfrm>
          <a:prstGeom prst="roundRect">
            <a:avLst>
              <a:gd name="adj" fmla="val 50000"/>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clientData fLocksWithSheet="0"/>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11</xdr:col>
          <xdr:colOff>459821</xdr:colOff>
          <xdr:row>1</xdr:row>
          <xdr:rowOff>12700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a:extLst>
                <a:ext uri="{84589F7E-364E-4C9E-8A38-B11213B215E9}">
                  <a14:cameraTool cellRange="'Network List'!$A$1:$G$10" spid="_x0000_s3600"/>
                </a:ext>
              </a:extLst>
            </xdr:cNvPicPr>
          </xdr:nvPicPr>
          <xdr:blipFill>
            <a:blip xmlns:r="http://schemas.openxmlformats.org/officeDocument/2006/relationships" r:embed="rId1"/>
            <a:srcRect/>
            <a:stretch>
              <a:fillRect/>
            </a:stretch>
          </xdr:blipFill>
          <xdr:spPr bwMode="auto">
            <a:xfrm>
              <a:off x="0" y="0"/>
              <a:ext cx="14323613" cy="185908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18</xdr:col>
          <xdr:colOff>355112</xdr:colOff>
          <xdr:row>1</xdr:row>
          <xdr:rowOff>6350</xdr:rowOff>
        </xdr:to>
        <xdr:pic>
          <xdr:nvPicPr>
            <xdr:cNvPr id="5" name="Picture 4">
              <a:extLst>
                <a:ext uri="{FF2B5EF4-FFF2-40B4-BE49-F238E27FC236}">
                  <a16:creationId xmlns:a16="http://schemas.microsoft.com/office/drawing/2014/main" id="{00000000-0008-0000-0300-000005000000}"/>
                </a:ext>
              </a:extLst>
            </xdr:cNvPr>
            <xdr:cNvPicPr>
              <a:picLocks noChangeAspect="1" noChangeArrowheads="1"/>
              <a:extLst>
                <a:ext uri="{84589F7E-364E-4C9E-8A38-B11213B215E9}">
                  <a14:cameraTool cellRange="'Network List'!$A$1:$G$10" spid="_x0000_s2572"/>
                </a:ext>
              </a:extLst>
            </xdr:cNvPicPr>
          </xdr:nvPicPr>
          <xdr:blipFill>
            <a:blip xmlns:r="http://schemas.openxmlformats.org/officeDocument/2006/relationships" r:embed="rId1"/>
            <a:srcRect/>
            <a:stretch>
              <a:fillRect/>
            </a:stretch>
          </xdr:blipFill>
          <xdr:spPr bwMode="auto">
            <a:xfrm>
              <a:off x="0" y="0"/>
              <a:ext cx="14351000" cy="18605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21</xdr:col>
          <xdr:colOff>325071</xdr:colOff>
          <xdr:row>1</xdr:row>
          <xdr:rowOff>4396</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a:extLst>
                <a:ext uri="{84589F7E-364E-4C9E-8A38-B11213B215E9}">
                  <a14:cameraTool cellRange="'Network List'!$A$1:$G$10" spid="_x0000_s4617"/>
                </a:ext>
              </a:extLst>
            </xdr:cNvPicPr>
          </xdr:nvPicPr>
          <xdr:blipFill>
            <a:blip xmlns:r="http://schemas.openxmlformats.org/officeDocument/2006/relationships" r:embed="rId1"/>
            <a:srcRect/>
            <a:stretch>
              <a:fillRect/>
            </a:stretch>
          </xdr:blipFill>
          <xdr:spPr bwMode="auto">
            <a:xfrm>
              <a:off x="0" y="0"/>
              <a:ext cx="14351000" cy="18605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13</xdr:col>
          <xdr:colOff>201979</xdr:colOff>
          <xdr:row>1</xdr:row>
          <xdr:rowOff>4396</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a:extLst>
                <a:ext uri="{84589F7E-364E-4C9E-8A38-B11213B215E9}">
                  <a14:cameraTool cellRange="'Network List'!$A$1:$G$10" spid="_x0000_s8712"/>
                </a:ext>
              </a:extLst>
            </xdr:cNvPicPr>
          </xdr:nvPicPr>
          <xdr:blipFill>
            <a:blip xmlns:r="http://schemas.openxmlformats.org/officeDocument/2006/relationships" r:embed="rId1"/>
            <a:srcRect/>
            <a:stretch>
              <a:fillRect/>
            </a:stretch>
          </xdr:blipFill>
          <xdr:spPr bwMode="auto">
            <a:xfrm>
              <a:off x="0" y="0"/>
              <a:ext cx="14351000" cy="18605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15</xdr:col>
          <xdr:colOff>214498</xdr:colOff>
          <xdr:row>1</xdr:row>
          <xdr:rowOff>16289</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a:extLst>
                <a:ext uri="{84589F7E-364E-4C9E-8A38-B11213B215E9}">
                  <a14:cameraTool cellRange="'Network List'!$A$1:$G$10" spid="_x0000_s5640"/>
                </a:ext>
              </a:extLst>
            </xdr:cNvPicPr>
          </xdr:nvPicPr>
          <xdr:blipFill>
            <a:blip xmlns:r="http://schemas.openxmlformats.org/officeDocument/2006/relationships" r:embed="rId1"/>
            <a:srcRect/>
            <a:stretch>
              <a:fillRect/>
            </a:stretch>
          </xdr:blipFill>
          <xdr:spPr bwMode="auto">
            <a:xfrm>
              <a:off x="0" y="0"/>
              <a:ext cx="14351000" cy="18605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18</xdr:col>
          <xdr:colOff>581269</xdr:colOff>
          <xdr:row>0</xdr:row>
          <xdr:rowOff>1852246</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a:extLst>
                <a:ext uri="{84589F7E-364E-4C9E-8A38-B11213B215E9}">
                  <a14:cameraTool cellRange="'Network List'!$A$1:$G$10" spid="_x0000_s6665"/>
                </a:ext>
              </a:extLst>
            </xdr:cNvPicPr>
          </xdr:nvPicPr>
          <xdr:blipFill>
            <a:blip xmlns:r="http://schemas.openxmlformats.org/officeDocument/2006/relationships" r:embed="rId1"/>
            <a:srcRect/>
            <a:stretch>
              <a:fillRect/>
            </a:stretch>
          </xdr:blipFill>
          <xdr:spPr bwMode="auto">
            <a:xfrm>
              <a:off x="0" y="0"/>
              <a:ext cx="14351000" cy="18605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OnLoad="1" refreshedBy="Dave Nelson" refreshedDate="45520.64096423611" missingItemsLimit="0" createdVersion="8" refreshedVersion="8" minRefreshableVersion="3" recordCount="272" xr:uid="{1CBE7AC9-AE39-4925-80D2-A4852D4D3110}">
  <cacheSource type="worksheet">
    <worksheetSource name="DEVICE_INFO"/>
  </cacheSource>
  <cacheFields count="19">
    <cacheField name="Location" numFmtId="0">
      <sharedItems count="22">
        <s v="STUDIO THEATER"/>
        <s v="STAGING 112"/>
        <s v="DRESSING 113"/>
        <s v="DRESSING 115"/>
        <s v="THEATER MANAGER OFFICE 117"/>
        <s v="LOWER LOBBY"/>
        <s v="UPPER LOBBY"/>
        <s v="CABARET"/>
        <s v="DRESSING ROOM B4"/>
        <s v="AUDIO LAB B14"/>
        <s v="NEW MEDIA SUITE"/>
        <s v="REHERSAL HALL 109"/>
        <s v="DEI ROOM 201"/>
        <s v="CLASSROOM 213"/>
        <s v="BOARDROOM 300"/>
        <s v="DEAN'S OFFICE 403"/>
        <s v="CORRIDOR"/>
        <s v="RECITAL HALL"/>
        <s v="CAREER CENTER B7"/>
        <s v="DESIGN LABS B11"/>
        <s v="FACILITY LOUNGE"/>
        <s v="IT ROOM 200"/>
      </sharedItems>
    </cacheField>
    <cacheField name="Sub-Location" numFmtId="0">
      <sharedItems count="37">
        <s v="PORTABLE?"/>
        <s v="RACK-2-1"/>
        <s v="RACK-2-2"/>
        <s v="HOUSE"/>
        <s v="RACK 2-2"/>
        <s v="STAGING 112"/>
        <s v="WALL"/>
        <s v="PORTABLE"/>
        <s v="CATWALK"/>
        <s v="BALCONY"/>
        <s v="RACK-0-3"/>
        <s v="CONTROL BOOTH"/>
        <s v="CONTROL BOOTH DESK"/>
        <s v="CEILING"/>
        <s v="BY C-SP-0-1"/>
        <s v="BY C-SP-0-3"/>
        <s v="BY C-LECT-01"/>
        <s v="BY C-MIX-A"/>
        <s v="DESK"/>
        <s v="RACK-0-1"/>
        <s v="BEHIND TV"/>
        <s v="BY NMS-MIX-01"/>
        <s v="RACK-0-4-1"/>
        <s v="STAGE MANAGER POSITION"/>
        <s v="RACK-2-3"/>
        <s v="Wireless Rack 1"/>
        <s v="Wireless Rack 2"/>
        <s v="ROAD CASE 1"/>
        <s v="ROAD CASE 2"/>
        <s v="SPARE"/>
        <s v="PORTABLE DESK"/>
        <s v="ROOM"/>
        <s v="CREDENZA"/>
        <s v="TABLE"/>
        <s v="???"/>
        <s v="OFE RACK"/>
        <s v="RACK 0-4-1"/>
      </sharedItems>
    </cacheField>
    <cacheField name="Device" numFmtId="0">
      <sharedItems count="211">
        <s v="WAP"/>
        <s v="ST-RMS-01"/>
        <s v="ST-CS-01"/>
        <s v="ST-TS-01"/>
        <s v="ST-TSW-01"/>
        <s v="ST-TS-02"/>
        <s v="T-TS-03"/>
        <s v="ST-VMON-01"/>
        <s v="ST-VMON-02"/>
        <s v="ST-VMON-03"/>
        <s v="ST-VMON-04"/>
        <s v="LBY-VMON-02"/>
        <s v="LBY-VMON-01"/>
        <s v="ST-VSA-01"/>
        <s v="ST-CF-01-A"/>
        <s v="ST-CF-01-B"/>
        <s v="ST-CF-01-C"/>
        <s v="ST-CF-01-D"/>
        <s v="ST-CF-01-E"/>
        <s v="ST-CF-01-F"/>
        <s v="ST-CF-01-G"/>
        <s v="ST-CF-01-H"/>
        <s v="ST-HDR-01"/>
        <s v="ST-HDR-02"/>
        <s v="HDR-01"/>
        <s v="ST-HDR-03"/>
        <s v="ST-HDR-04"/>
        <s v="ST-HDR-05"/>
        <s v="ST-HDR-06"/>
        <s v="ST-NVD-01"/>
        <s v="ST-NVD-02"/>
        <s v="ST-NVD-03"/>
        <s v="ST-NVD-04"/>
        <s v="ST-NVD-05"/>
        <s v="ST-NVD-06"/>
        <s v="ST-NVD-07"/>
        <s v="ST-NVD-08"/>
        <s v="C-DSP-01"/>
        <s v="C-RMS-01"/>
        <s v="C-MOD-01"/>
        <s v="C-TS-01"/>
        <s v="C-TSW-01"/>
        <s v="C-CF-01-A"/>
        <s v="C-CF-01-B"/>
        <s v="C-CF-01-C"/>
        <s v="C-CF-01-D"/>
        <s v="C-CF-01-E"/>
        <s v="C-CF-01-F"/>
        <s v="C-CF-01-G"/>
        <s v="C-CF-01-H"/>
        <s v="C-NVE-01"/>
        <s v="NVE-01"/>
        <s v="NVE-02"/>
        <s v="NVE-03"/>
        <s v="NVE-04"/>
        <s v="C-NVD-01"/>
        <s v="C-NVD-02"/>
        <s v="C-NVD-03"/>
        <s v="C-NVD-04"/>
        <s v="C-NVD-05"/>
        <s v="NVD-01"/>
        <s v="NVD-02"/>
        <s v="NVD-03"/>
        <s v="ALB-CON-01"/>
        <s v="ALB-TSW-01"/>
        <s v="ALB-ENC-01"/>
        <s v="ALB-ENC-02"/>
        <s v="ALB-ENC-03"/>
        <s v="ALB-NVD-01"/>
        <s v="ALB-NVD-06"/>
        <s v="NMS-NVE-01"/>
        <s v="RH-NVED-03"/>
        <s v="DEI-NVED-03"/>
        <s v="CLS-NVED-03"/>
        <s v="BR-NVED-03"/>
        <s v="OTD-NVED-03"/>
        <s v="NVRX-01"/>
        <s v="NVRX-02"/>
        <s v="NVRX-03"/>
        <s v="NMS-NVD-07"/>
        <s v="ST-RCC-01"/>
        <s v="ALB-RCC-01"/>
        <s v="CAM-01"/>
        <s v="C-PCAM-01"/>
        <s v="ALB-CM-01"/>
        <s v="ST-PCCS-01"/>
        <s v="C-ACS-01"/>
        <s v="NMS-ACS-01"/>
        <s v="TMO-HKB-01"/>
        <s v="HKB-02"/>
        <s v="HKB-03"/>
        <s v="HRM-01"/>
        <s v="C-HKB-01"/>
        <s v="ALB-HKB-02"/>
        <s v="ST-NVXSW-01"/>
        <s v="ST-NVXSW-02"/>
        <s v="ST-AVSW-01"/>
        <s v="ST-AVSW-02"/>
        <s v="C-NVXSW-01"/>
        <s v="C-AVSW-01"/>
        <s v="ALB-NVXSW-01"/>
        <s v="ALB-AVSW-01"/>
        <s v="NMS-NVXSW-01"/>
        <s v="ST-DSW-01"/>
        <s v="ST-DSW-03"/>
        <s v="ST-DSW-04"/>
        <s v="C-DSW-01"/>
        <s v="ALB-DSW-01"/>
        <s v="ST-DSW-02"/>
        <s v="C-DSW-02"/>
        <s v="ALB-DSW-02"/>
        <s v="ST-NDISW-01"/>
        <s v="C-NDISW-01"/>
        <s v="ST-AVSW-03"/>
        <s v="C-PCSW-01"/>
        <s v="NMS-PCSW-01"/>
        <s v="C-VMON-01"/>
        <s v="C-VMON-02"/>
        <s v="C-PRJ-01"/>
        <s v="C-AMP-01"/>
        <s v="C-PSM-01"/>
        <s v="C-PSM-02"/>
        <s v="C-CON-01"/>
        <s v="ST-EXP-01"/>
        <s v="ST-EXP-02"/>
        <s v="ST-DSP-01"/>
        <s v="ST-AMP-01"/>
        <s v="ST-AMP-02"/>
        <s v="ST-AMP-03"/>
        <s v="ST-AMP-04"/>
        <s v="ST-AMP-05"/>
        <s v="ST-PSM-02"/>
        <s v="ST-PSM-04"/>
        <s v="ST-PSM-03"/>
        <s v="ST-PSM-01"/>
        <s v="ST-WMRX-01"/>
        <s v="ST-WMRX-02"/>
        <s v="ST-WMRX-03"/>
        <s v="ST-WMRX-04"/>
        <s v="ST-WMRX-05"/>
        <s v="ST-WMRX-06"/>
        <s v="ST-WMRX-07"/>
        <s v="ST-WMRX-08"/>
        <s v="ST-WMRX-09"/>
        <s v="ST-WMRX-10"/>
        <s v="C-WMRX-01"/>
        <s v="C-WMRX-02"/>
        <s v="ST-CON-02"/>
        <s v="ST-CON-01"/>
        <s v="C-DSP-02"/>
        <s v="ST-DSP-02"/>
        <s v="C-DAC-01"/>
        <s v="ALB-DMI-01"/>
        <s v="C-RIO-01"/>
        <s v="C-RIO-02"/>
        <s v="RH-CON-01"/>
        <s v="RH-WMRX-01"/>
        <s v="RH-DSP-01"/>
        <s v="ST-RIO-01"/>
        <s v="ALB-VMON-02"/>
        <s v="B4-VMON-01"/>
        <s v="BHOA-VMON-01"/>
        <s v="BR-MIC-01"/>
        <s v="BR-NVE-01"/>
        <s v="BR-NVE-02"/>
        <s v="BR-NVED-01"/>
        <s v="BR-NVED-02"/>
        <s v="BR-TS-01"/>
        <s v="BR-VMON-01"/>
        <s v="C-CPU-01"/>
        <s v="CCRS-VD-01"/>
        <s v="CLS-NVED-01"/>
        <s v="CLS-NVED-02"/>
        <s v="CLS-UCE-01"/>
        <s v="C-RCC-01"/>
        <s v="DEI-ACP-01"/>
        <s v="DEI-ADA-01"/>
        <s v="DEI-AMP-01"/>
        <s v="DEI-MIC-01"/>
        <s v="DEI-NVED-01"/>
        <s v="DEI-NVED-02"/>
        <s v="DEI-TS-01"/>
        <s v="DEI-UCE-01"/>
        <s v="DEI-VMON-01"/>
        <s v="DEI-WMRX-01"/>
        <s v="DLB-AVS-01"/>
        <s v="DLB-VMON-01"/>
        <s v="DLB-VMON-02"/>
        <s v="FAC-VMON-01"/>
        <s v="IT-CS-01"/>
        <s v="NMS-TSW-01"/>
        <s v="NMS-VMON-01"/>
        <s v="NMS-VMON-02"/>
        <s v="NVED-01"/>
        <s v="NVED-02"/>
        <s v="NVED-03"/>
        <s v="OTD-NVED-01"/>
        <s v="OTD-NVED-02"/>
        <s v="OTD-VMON-01"/>
        <s v="PRJ-01"/>
        <s v="PRJ-02"/>
        <s v="PRJ-03"/>
        <s v="PRJ-04"/>
        <s v="RH-ACP-01"/>
        <s v="RH-MIC-01"/>
        <s v="RH-NVED-01"/>
        <s v="RH-NVED-02"/>
        <s v="RH-TS-01"/>
        <s v="RH-UCE-01"/>
        <s v="RH-VMON-01"/>
        <s v="ST-CPU-01"/>
      </sharedItems>
    </cacheField>
    <cacheField name="Make" numFmtId="0">
      <sharedItems count="16">
        <s v="TBD"/>
        <s v="MEYER"/>
        <s v="CRESTRON"/>
        <s v="SONY"/>
        <s v="YAMAHA"/>
        <s v="DIGICO"/>
        <s v="PANASONIC"/>
        <s v="CLEARCOM"/>
        <s v="NETGEAR"/>
        <s v="CHRISTIE"/>
        <s v="SENNHEISER"/>
        <s v="SHURE"/>
        <s v="OFE"/>
        <s v="ASUS"/>
        <s v="LISTEN TECH"/>
        <s v="STEWART AUDIO"/>
      </sharedItems>
    </cacheField>
    <cacheField name="Model" numFmtId="0">
      <sharedItems count="60">
        <s v="TBD"/>
        <s v="RMS SERVER"/>
        <s v="CP4"/>
        <s v="TS-770-B-S"/>
        <s v="TSW-1070-B-S"/>
        <s v="XR-42A90K"/>
        <s v="XR-55A80L"/>
        <s v="DM-XIO-DIR-80_160"/>
        <s v="Reserved"/>
        <s v="DM-NVX-363C"/>
        <s v="DM-NVX-E30"/>
        <s v="DM-NVX-D30"/>
        <s v="MRX7-D"/>
        <s v="CEN-IO-RY-104"/>
        <s v="SD10T"/>
        <s v="DM-NVX-363"/>
        <s v="AW-RP150"/>
        <s v="AW-UE80KPJ"/>
        <s v="AW-UE80WPJ"/>
        <s v="ARCADIA"/>
        <s v="HKB-2X"/>
        <s v="HRM-4X"/>
        <s v="M4300-52G-PoE+"/>
        <s v="M4250-26G4XF-PoE+"/>
        <s v="M4250-8G2XF-PoE+"/>
        <s v="M4250-9G1F-PoE+"/>
        <s v="XR-85Z9G"/>
        <s v="DWU1400-GS "/>
        <s v="SWP1-16MMF"/>
        <s v="XMV8280-D"/>
        <s v="PGM1"/>
        <s v="DM7C"/>
        <s v="EXi8"/>
        <s v="EM 6000"/>
        <s v="ULXD4Q-G50"/>
        <s v="DM7-EX (CONTROLLER)"/>
        <s v="DM7-EX"/>
        <s v="GALAXY 816"/>
        <s v="RUio16-D"/>
        <s v="ORANGEBOX"/>
        <s v="RIO-1608-D2"/>
        <s v="DM3-D"/>
        <s v="ULXD4D"/>
        <s v="MTX5-D"/>
        <s v="RIO-3224-D2"/>
        <s v="MXA920W-R"/>
        <s v="TS-1070-W-S"/>
        <s v="XR-85Z9K"/>
        <s v="OFE"/>
        <s v="MINI PC"/>
        <s v="P300-IMX"/>
        <s v="LA-465"/>
        <s v="FLX80-4-LZ-D"/>
        <s v="MXA710W-4FT"/>
        <s v="HD-PS402"/>
        <s v="DM-NVX-351"/>
        <s v="XR-65A95K"/>
        <s v="IMIX-P300"/>
        <s v="MXA710B-4FT"/>
        <s v="TS-1070-B-S"/>
      </sharedItems>
    </cacheField>
    <cacheField name="IP Address" numFmtId="0">
      <sharedItems containsBlank="1" count="161">
        <s v="10.0.000.020"/>
        <s v="10.0.000.026"/>
        <s v="10.0.000.060"/>
        <s v="10.0.000.061"/>
        <s v="10.0.000.062"/>
        <s v="10.0.000.063"/>
        <s v="10.0.000.064"/>
        <s v="10.0.000.160"/>
        <s v="10.0.000.161"/>
        <s v="10.0.000.162"/>
        <s v="10.0.000.163"/>
        <s v="10.0.000.164"/>
        <s v="10.0.000.165"/>
        <s v="10.0.000.166"/>
        <s v="10.0.000.200"/>
        <s v="10.0.000.202"/>
        <s v="10.0.000.203"/>
        <s v="10.0.000.204"/>
        <s v="10.0.000.205"/>
        <s v="10.0.000.206"/>
        <s v="10.0.000.207"/>
        <s v="10.0.000.208"/>
        <s v="10.0.000.209"/>
        <s v="10.0.000.211"/>
        <s v="10.0.000.212"/>
        <s v="10.0.000.213"/>
        <s v="10.0.000.231"/>
        <s v="10.0.000.232"/>
        <s v="10.0.000.233"/>
        <s v="10.0.000.234"/>
        <s v="10.0.000.236"/>
        <s v="10.0.000.237"/>
        <s v="10.0.000.238"/>
        <s v="10.0.000.239"/>
        <s v="10.0.000.240"/>
        <s v="10.0.000.241"/>
        <s v="10.0.000.242"/>
        <s v="10.0.000.243"/>
        <s v="10.0.001.020"/>
        <s v="10.0.001.026"/>
        <s v="10.0.001.060"/>
        <s v="10.0.001.061"/>
        <s v="10.0.001.062"/>
        <s v="10.0.001.203"/>
        <s v="10.0.001.204"/>
        <s v="10.0.001.205"/>
        <s v="10.0.001.206"/>
        <s v="10.0.001.207"/>
        <s v="10.0.001.208"/>
        <s v="10.0.001.209"/>
        <s v="10.0.001.210"/>
        <s v="10.0.001.211"/>
        <s v="10.0.001.212"/>
        <s v="10.0.001.213"/>
        <s v="10.0.001.214"/>
        <s v="10.0.001.215"/>
        <s v="10.0.001.231"/>
        <s v="10.0.001.232"/>
        <s v="10.0.001.233"/>
        <s v="10.0.001.234"/>
        <s v="10.0.001.235"/>
        <s v="10.0.001.236"/>
        <s v="10.0.001.237"/>
        <s v="10.0.001.238"/>
        <s v="10.0.002.027"/>
        <s v="10.0.002.061"/>
        <s v="10.0.002.211"/>
        <s v="10.0.002.212"/>
        <s v="10.0.002.213"/>
        <s v="10.0.002.231"/>
        <s v="10.0.002.232"/>
        <s v="10.0.003.211"/>
        <s v="10.0.003.231"/>
        <s v="10.0.003.234"/>
        <s v="10.0.003.236"/>
        <s v="10.0.003.238"/>
        <s v="10.0.003.240"/>
        <s v="10.0.003.242"/>
        <s v="10.0.003.243"/>
        <s v="10.0.003.245"/>
        <s v="10.0.003.247"/>
        <s v="10.0.003.249"/>
        <s v="10.0.003.51"/>
        <s v="10.0.003.52"/>
        <s v="10.0.003.61"/>
        <s v="10.0.003.62"/>
        <s v="10.0.003.63"/>
        <s v="10.0.010.081"/>
        <s v="10.0.010.082"/>
        <s v="10.0.010.083"/>
        <s v="10.0.010.085"/>
        <s v="10.0.010.086"/>
        <s v="10.0.010.087"/>
        <s v="10.0.010.088"/>
        <s v="10.0.010.091"/>
        <s v="10.0.010.092"/>
        <s v="10.0.010.093"/>
        <s v="10.0.010.096"/>
        <s v="10.0.010.097"/>
        <s v="10.0.020.011"/>
        <s v="10.0.020.012"/>
        <s v="10.0.020.016"/>
        <s v="10.0.020.017"/>
        <s v="10.0.020.021"/>
        <s v="10.0.020.026"/>
        <s v="10.0.020.031"/>
        <s v="10.0.020.036"/>
        <s v="10.0.020.041"/>
        <s v="10.0.020.051"/>
        <s v="10.0.020.052"/>
        <s v="10.0.020.053"/>
        <s v="10.0.020.056"/>
        <s v="10.0.020.061"/>
        <s v="10.0.020.071"/>
        <s v="10.0.020.076"/>
        <s v="10.0.020.081"/>
        <s v="10.0.020.091"/>
        <s v="10.0.020.096"/>
        <s v="10.0.020.101"/>
        <s v="10.0.020.106"/>
        <s v="10.0.020.111"/>
        <s v="10.0.1.160"/>
        <s v="10.0.1.161"/>
        <s v="10.0.1.200"/>
        <s v="169.254.0.241"/>
        <s v="169.254.0.242"/>
        <s v="169.254.000.020"/>
        <s v="169.254.000.021"/>
        <s v="169.254.000.022"/>
        <s v="169.254.000.023"/>
        <s v="169.254.000.027"/>
        <s v="169.254.000.028"/>
        <s v="169.254.000.029"/>
        <s v="169.254.000.030"/>
        <s v="169.254.000.031"/>
        <s v="169.254.000.032"/>
        <s v="169.254.000.033"/>
        <s v="169.254.000.034"/>
        <s v="169.254.000.035"/>
        <s v="169.254.000.036"/>
        <s v="169.254.000.037"/>
        <s v="169.254.000.038"/>
        <s v="169.254.000.039"/>
        <s v="169.254.000.041"/>
        <s v="169.254.000.042"/>
        <s v="169.254.000.043"/>
        <s v="169.254.000.044"/>
        <s v="169.254.000.045"/>
        <s v="169.254.000.046"/>
        <s v="169.254.000.047"/>
        <s v="169.254.000.048"/>
        <s v="169.254.000.049"/>
        <s v="169.254.000.050"/>
        <s v="169.254.000.061"/>
        <s v="169.254.000.062"/>
        <s v="169.254.000.098"/>
        <s v="169.254.000.099"/>
        <s v="AUTOCONF IPV6"/>
        <s v="AUTOCONF PRI"/>
        <s v="AUTOCONF SEC"/>
        <m/>
      </sharedItems>
    </cacheField>
    <cacheField name="VLAN" numFmtId="0">
      <sharedItems count="8">
        <s v="TBD"/>
        <s v="(0300) NVX"/>
        <s v="(----) IT NETWORK"/>
        <s v="(0400) NDI"/>
        <s v="(0500) HELIXNET"/>
        <s v="(0001) MGMT"/>
        <s v="(0101) DANTE PRI"/>
        <s v="(0102) DANTE SEC"/>
      </sharedItems>
    </cacheField>
    <cacheField name="D-int" numFmtId="0">
      <sharedItems containsBlank="1" count="18">
        <m/>
        <s v="LAN"/>
        <s v="LAN 4"/>
        <s v="LAN "/>
        <s v="DCP"/>
        <s v="ETHERNET"/>
        <s v="LAN 1"/>
        <s v="DANTE PRIMARY"/>
        <s v="DANTE PRIMARY (CONTROL)"/>
        <s v="LAN (CONTROL)"/>
        <s v="AVB PRIMARY"/>
        <s v="AVB SECONDARY"/>
        <s v="LAN (Dante)"/>
        <s v="DANTE"/>
        <s v="DANTE SECONDARY"/>
        <s v="LAN OR WIFI?"/>
        <s v="NETWORK"/>
        <s v="SFP"/>
      </sharedItems>
    </cacheField>
    <cacheField name="Switch" numFmtId="0">
      <sharedItems containsBlank="1" count="24">
        <m/>
        <s v="ST-AVSW-01"/>
        <s v="ST-AVSW-02"/>
        <s v="IT NETWORK"/>
        <s v="ST-NVXSW-01"/>
        <s v="ST-NVXSW-02"/>
        <s v="C-AVSW-01"/>
        <s v="C-NVXSW-01"/>
        <s v="ALB-TSW-01"/>
        <s v="ALB-NVXSW-01"/>
        <s v="NMS-NVXSW-01"/>
        <s v="ST-NDISW-01"/>
        <s v="C-NDISW-01"/>
        <s v="C-PCSW-01"/>
        <s v="NMS-PCSW-01"/>
        <s v="C-DSW-01"/>
        <s v="ST-DSW-01"/>
        <s v="ST-DSW-03"/>
        <s v="ST-DSW-04"/>
        <s v="ST-CON-02"/>
        <s v="ALB-DSW-01"/>
        <s v="C-DSW-02"/>
        <s v="ST-DSW-02"/>
        <s v="ALB-DSW-02"/>
      </sharedItems>
    </cacheField>
    <cacheField name="S-Int" numFmtId="0">
      <sharedItems containsBlank="1"/>
    </cacheField>
    <cacheField name="MAC" numFmtId="0">
      <sharedItems containsNonDate="0" containsString="0" containsBlank="1"/>
    </cacheField>
    <cacheField name="Serial" numFmtId="0">
      <sharedItems containsNonDate="0" containsString="0" containsBlank="1"/>
    </cacheField>
    <cacheField name="Fw. Ver." numFmtId="0">
      <sharedItems containsNonDate="0" containsString="0" containsBlank="1"/>
    </cacheField>
    <cacheField name="Sw. Ver." numFmtId="0">
      <sharedItems containsNonDate="0" containsString="0" containsBlank="1"/>
    </cacheField>
    <cacheField name="Description" numFmtId="0">
      <sharedItems containsBlank="1"/>
    </cacheField>
    <cacheField name="User" numFmtId="0">
      <sharedItems containsBlank="1"/>
    </cacheField>
    <cacheField name="Password" numFmtId="0">
      <sharedItems containsBlank="1"/>
    </cacheField>
    <cacheField name="POE REQ." numFmtId="0">
      <sharedItems containsNonDate="0" containsString="0" containsBlank="1"/>
    </cacheField>
    <cacheField name="Notes" numFmtId="0">
      <sharedItems containsNonDate="0" containsString="0" containsBlank="1"/>
    </cacheField>
  </cacheFields>
  <extLst>
    <ext xmlns:x14="http://schemas.microsoft.com/office/spreadsheetml/2009/9/main" uri="{725AE2AE-9491-48be-B2B4-4EB974FC3084}">
      <x14:pivotCacheDefinition pivotCacheId="718141022"/>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104CC10-3411-48EB-9CCC-21898C7F63F0}" name="PivotTable1" cacheId="89" applyNumberFormats="0" applyBorderFormats="0" applyFontFormats="0" applyPatternFormats="0" applyAlignmentFormats="0" applyWidthHeightFormats="1" dataCaption="Values" updatedVersion="8" minRefreshableVersion="3" showDrill="0" showDataTips="0" enableDrill="0" useAutoFormatting="1" rowGrandTotals="0" colGrandTotals="0" itemPrintTitles="1" createdVersion="8" indent="0" compact="0" compactData="0">
  <location ref="C2:J294" firstHeaderRow="1" firstDataRow="1" firstDataCol="8"/>
  <pivotFields count="19">
    <pivotField axis="axisRow" subtotalTop="0" showAll="0" defaultSubtotal="0">
      <items count="22">
        <item x="9"/>
        <item x="14"/>
        <item x="7"/>
        <item x="18"/>
        <item x="13"/>
        <item x="16"/>
        <item x="15"/>
        <item x="12"/>
        <item x="19"/>
        <item x="2"/>
        <item x="3"/>
        <item x="8"/>
        <item x="20"/>
        <item x="21"/>
        <item x="5"/>
        <item x="10"/>
        <item x="17"/>
        <item x="11"/>
        <item x="1"/>
        <item x="0"/>
        <item x="4"/>
        <item x="6"/>
      </items>
    </pivotField>
    <pivotField axis="axisRow" compact="0" outline="0" showAll="0" defaultSubtotal="0">
      <items count="37">
        <item x="34"/>
        <item x="9"/>
        <item x="20"/>
        <item x="16"/>
        <item x="17"/>
        <item x="14"/>
        <item x="15"/>
        <item x="21"/>
        <item x="8"/>
        <item x="13"/>
        <item x="11"/>
        <item x="12"/>
        <item x="32"/>
        <item x="18"/>
        <item x="3"/>
        <item x="35"/>
        <item x="7"/>
        <item x="30"/>
        <item x="0"/>
        <item x="36"/>
        <item x="4"/>
        <item x="19"/>
        <item x="10"/>
        <item x="22"/>
        <item x="1"/>
        <item x="2"/>
        <item x="24"/>
        <item x="27"/>
        <item x="28"/>
        <item x="31"/>
        <item x="29"/>
        <item x="23"/>
        <item x="5"/>
        <item x="33"/>
        <item x="6"/>
        <item x="25"/>
        <item x="26"/>
      </items>
    </pivotField>
    <pivotField axis="axisRow" compact="0" outline="0" showAll="0" defaultSubtotal="0">
      <items count="211">
        <item x="101"/>
        <item x="84"/>
        <item x="63"/>
        <item x="152"/>
        <item x="107"/>
        <item x="110"/>
        <item x="65"/>
        <item x="66"/>
        <item x="67"/>
        <item x="93"/>
        <item x="68"/>
        <item x="69"/>
        <item x="100"/>
        <item x="81"/>
        <item x="64"/>
        <item x="159"/>
        <item x="160"/>
        <item x="161"/>
        <item x="162"/>
        <item x="163"/>
        <item x="164"/>
        <item x="165"/>
        <item x="166"/>
        <item x="74"/>
        <item x="167"/>
        <item x="168"/>
        <item x="86"/>
        <item x="82"/>
        <item x="119"/>
        <item x="99"/>
        <item x="42"/>
        <item x="43"/>
        <item x="44"/>
        <item x="45"/>
        <item x="46"/>
        <item x="47"/>
        <item x="48"/>
        <item x="49"/>
        <item x="122"/>
        <item x="169"/>
        <item x="170"/>
        <item x="151"/>
        <item x="37"/>
        <item x="149"/>
        <item x="106"/>
        <item x="109"/>
        <item x="92"/>
        <item x="171"/>
        <item x="172"/>
        <item x="73"/>
        <item x="173"/>
        <item x="39"/>
        <item x="112"/>
        <item x="55"/>
        <item x="56"/>
        <item x="57"/>
        <item x="58"/>
        <item x="59"/>
        <item x="50"/>
        <item x="98"/>
        <item x="83"/>
        <item x="114"/>
        <item x="118"/>
        <item x="120"/>
        <item x="121"/>
        <item x="174"/>
        <item x="153"/>
        <item x="154"/>
        <item x="38"/>
        <item x="40"/>
        <item x="41"/>
        <item x="116"/>
        <item x="117"/>
        <item x="145"/>
        <item x="146"/>
        <item x="175"/>
        <item x="176"/>
        <item x="177"/>
        <item x="178"/>
        <item x="179"/>
        <item x="180"/>
        <item x="72"/>
        <item x="181"/>
        <item x="182"/>
        <item x="183"/>
        <item x="184"/>
        <item x="185"/>
        <item x="186"/>
        <item x="187"/>
        <item x="188"/>
        <item x="24"/>
        <item x="89"/>
        <item x="90"/>
        <item x="91"/>
        <item x="189"/>
        <item x="12"/>
        <item x="11"/>
        <item x="87"/>
        <item x="79"/>
        <item x="70"/>
        <item x="102"/>
        <item x="115"/>
        <item x="190"/>
        <item x="191"/>
        <item x="192"/>
        <item x="60"/>
        <item x="61"/>
        <item x="62"/>
        <item x="51"/>
        <item x="52"/>
        <item x="53"/>
        <item x="54"/>
        <item x="193"/>
        <item x="194"/>
        <item x="195"/>
        <item x="76"/>
        <item x="77"/>
        <item x="78"/>
        <item x="196"/>
        <item x="197"/>
        <item x="75"/>
        <item x="198"/>
        <item x="199"/>
        <item x="200"/>
        <item x="201"/>
        <item x="202"/>
        <item x="203"/>
        <item x="155"/>
        <item x="157"/>
        <item x="204"/>
        <item x="205"/>
        <item x="206"/>
        <item x="71"/>
        <item x="207"/>
        <item x="208"/>
        <item x="209"/>
        <item x="156"/>
        <item x="126"/>
        <item x="127"/>
        <item x="128"/>
        <item x="129"/>
        <item x="130"/>
        <item x="96"/>
        <item x="97"/>
        <item x="113"/>
        <item x="14"/>
        <item x="15"/>
        <item x="16"/>
        <item x="17"/>
        <item x="18"/>
        <item x="19"/>
        <item x="20"/>
        <item x="21"/>
        <item x="148"/>
        <item x="147"/>
        <item x="210"/>
        <item x="2"/>
        <item x="125"/>
        <item x="150"/>
        <item x="103"/>
        <item x="108"/>
        <item x="104"/>
        <item x="105"/>
        <item x="123"/>
        <item x="124"/>
        <item x="22"/>
        <item x="23"/>
        <item x="25"/>
        <item x="26"/>
        <item x="27"/>
        <item x="28"/>
        <item x="111"/>
        <item x="29"/>
        <item x="30"/>
        <item x="31"/>
        <item x="32"/>
        <item x="33"/>
        <item x="34"/>
        <item x="35"/>
        <item x="36"/>
        <item x="94"/>
        <item x="95"/>
        <item x="85"/>
        <item x="134"/>
        <item x="131"/>
        <item x="133"/>
        <item x="132"/>
        <item x="80"/>
        <item x="158"/>
        <item x="1"/>
        <item x="3"/>
        <item x="5"/>
        <item x="4"/>
        <item x="7"/>
        <item x="8"/>
        <item x="9"/>
        <item x="10"/>
        <item x="13"/>
        <item x="135"/>
        <item x="136"/>
        <item x="137"/>
        <item x="138"/>
        <item x="139"/>
        <item x="140"/>
        <item x="141"/>
        <item x="142"/>
        <item x="143"/>
        <item x="144"/>
        <item x="88"/>
        <item x="6"/>
        <item x="0"/>
      </items>
    </pivotField>
    <pivotField axis="axisRow" compact="0" outline="0" showAll="0" defaultSubtotal="0">
      <items count="16">
        <item x="13"/>
        <item x="9"/>
        <item x="7"/>
        <item x="2"/>
        <item x="5"/>
        <item x="14"/>
        <item x="1"/>
        <item x="8"/>
        <item x="12"/>
        <item x="6"/>
        <item x="10"/>
        <item x="11"/>
        <item x="3"/>
        <item x="15"/>
        <item x="0"/>
        <item x="4"/>
      </items>
    </pivotField>
    <pivotField axis="axisRow" compact="0" outline="0" showAll="0" defaultSubtotal="0">
      <items count="60">
        <item x="19"/>
        <item x="16"/>
        <item x="17"/>
        <item x="18"/>
        <item x="13"/>
        <item x="2"/>
        <item x="41"/>
        <item x="31"/>
        <item x="36"/>
        <item x="35"/>
        <item x="55"/>
        <item x="15"/>
        <item x="9"/>
        <item x="11"/>
        <item x="10"/>
        <item x="7"/>
        <item x="27"/>
        <item x="33"/>
        <item x="32"/>
        <item x="52"/>
        <item x="37"/>
        <item x="54"/>
        <item x="20"/>
        <item x="21"/>
        <item x="57"/>
        <item x="51"/>
        <item x="23"/>
        <item x="25"/>
        <item x="22"/>
        <item x="49"/>
        <item x="12"/>
        <item x="43"/>
        <item x="58"/>
        <item x="53"/>
        <item x="45"/>
        <item x="48"/>
        <item x="39"/>
        <item x="50"/>
        <item x="30"/>
        <item x="8"/>
        <item x="40"/>
        <item x="44"/>
        <item x="1"/>
        <item x="38"/>
        <item x="14"/>
        <item x="28"/>
        <item x="0"/>
        <item x="59"/>
        <item x="46"/>
        <item x="3"/>
        <item x="4"/>
        <item x="42"/>
        <item x="34"/>
        <item x="29"/>
        <item x="5"/>
        <item x="6"/>
        <item x="56"/>
        <item x="26"/>
        <item x="47"/>
        <item x="24"/>
      </items>
    </pivotField>
    <pivotField axis="axisRow" compact="0" outline="0" showAll="0" defaultSubtotal="0">
      <items count="1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121"/>
        <item x="122"/>
        <item x="123"/>
        <item x="126"/>
        <item x="127"/>
        <item x="128"/>
        <item x="129"/>
        <item x="143"/>
        <item x="144"/>
        <item x="145"/>
        <item x="146"/>
        <item x="147"/>
        <item x="148"/>
        <item x="149"/>
        <item x="150"/>
        <item x="151"/>
        <item x="152"/>
        <item x="153"/>
        <item x="154"/>
        <item x="158"/>
        <item x="159"/>
        <item x="160"/>
        <item x="157"/>
        <item x="130"/>
        <item x="131"/>
        <item x="132"/>
        <item x="133"/>
        <item x="134"/>
        <item x="135"/>
        <item x="136"/>
        <item x="137"/>
        <item x="138"/>
        <item x="155"/>
        <item x="156"/>
        <item x="142"/>
        <item x="139"/>
        <item x="141"/>
        <item x="140"/>
        <item x="99"/>
        <item x="100"/>
        <item x="101"/>
        <item x="102"/>
        <item x="103"/>
        <item x="104"/>
        <item x="105"/>
        <item x="106"/>
        <item x="107"/>
        <item x="108"/>
        <item x="111"/>
        <item x="112"/>
        <item x="113"/>
        <item x="114"/>
        <item x="115"/>
        <item x="116"/>
        <item x="118"/>
        <item x="119"/>
        <item x="120"/>
        <item x="124"/>
        <item x="125"/>
        <item x="117"/>
        <item x="109"/>
        <item x="110"/>
      </items>
    </pivotField>
    <pivotField axis="axisRow" compact="0" outline="0" showAll="0" defaultSubtotal="0">
      <items count="8">
        <item x="2"/>
        <item x="5"/>
        <item x="6"/>
        <item x="7"/>
        <item x="1"/>
        <item x="3"/>
        <item x="4"/>
        <item x="0"/>
      </items>
    </pivotField>
    <pivotField axis="axisRow" compact="0" outline="0" showAll="0" defaultSubtotal="0">
      <items count="18">
        <item x="10"/>
        <item x="11"/>
        <item x="13"/>
        <item x="8"/>
        <item x="14"/>
        <item x="4"/>
        <item x="5"/>
        <item x="1"/>
        <item x="3"/>
        <item x="9"/>
        <item x="6"/>
        <item x="2"/>
        <item x="15"/>
        <item x="16"/>
        <item x="17"/>
        <item x="0"/>
        <item x="7"/>
        <item x="12"/>
      </items>
    </pivotField>
    <pivotField axis="axisRow" compact="0" outline="0" showAll="0" defaultSubtotal="0">
      <items count="24">
        <item x="20"/>
        <item x="23"/>
        <item x="9"/>
        <item x="8"/>
        <item x="6"/>
        <item x="15"/>
        <item x="21"/>
        <item x="12"/>
        <item x="7"/>
        <item x="13"/>
        <item x="3"/>
        <item x="10"/>
        <item x="14"/>
        <item x="1"/>
        <item x="2"/>
        <item x="19"/>
        <item x="16"/>
        <item x="22"/>
        <item x="17"/>
        <item x="18"/>
        <item x="11"/>
        <item x="4"/>
        <item x="5"/>
        <item x="0"/>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9">
    <field x="0"/>
    <field x="1"/>
    <field x="2"/>
    <field x="3"/>
    <field x="4"/>
    <field x="5"/>
    <field x="7"/>
    <field x="6"/>
    <field x="8"/>
  </rowFields>
  <rowItems count="292">
    <i>
      <x/>
    </i>
    <i r="1">
      <x v="2"/>
      <x v="10"/>
      <x v="3"/>
      <x v="13"/>
      <x v="69"/>
      <x v="7"/>
      <x v="4"/>
      <x v="2"/>
    </i>
    <i r="1">
      <x v="9"/>
      <x v="1"/>
      <x v="9"/>
      <x v="3"/>
      <x v="86"/>
      <x v="7"/>
      <x v="5"/>
      <x v="7"/>
    </i>
    <i r="2">
      <x v="6"/>
      <x v="3"/>
      <x v="14"/>
      <x v="66"/>
      <x v="7"/>
      <x v="4"/>
      <x v="2"/>
    </i>
    <i r="1">
      <x v="13"/>
      <x v="2"/>
      <x v="4"/>
      <x v="44"/>
      <x v="64"/>
      <x v="7"/>
      <x v="4"/>
      <x v="23"/>
    </i>
    <i r="2">
      <x v="7"/>
      <x v="3"/>
      <x v="14"/>
      <x v="67"/>
      <x v="7"/>
      <x v="4"/>
      <x v="2"/>
    </i>
    <i r="2">
      <x v="8"/>
      <x v="3"/>
      <x v="14"/>
      <x v="68"/>
      <x v="7"/>
      <x v="4"/>
      <x v="2"/>
    </i>
    <i r="2">
      <x v="13"/>
      <x v="9"/>
      <x v="1"/>
      <x v="83"/>
      <x v="7"/>
      <x v="5"/>
      <x v="7"/>
    </i>
    <i r="2">
      <x v="91"/>
      <x v="2"/>
      <x v="22"/>
      <x v="98"/>
      <x v="7"/>
      <x v="6"/>
      <x v="13"/>
    </i>
    <i r="1">
      <x v="21"/>
      <x/>
      <x v="7"/>
      <x v="26"/>
      <x v="144"/>
      <x v="15"/>
      <x v="1"/>
      <x v="23"/>
    </i>
    <i r="2">
      <x v="3"/>
      <x v="4"/>
      <x v="36"/>
      <x v="118"/>
      <x v="16"/>
      <x v="2"/>
      <x/>
    </i>
    <i r="5">
      <x v="119"/>
      <x v="4"/>
      <x v="3"/>
      <x v="1"/>
    </i>
    <i r="2">
      <x v="4"/>
      <x v="7"/>
      <x v="59"/>
      <x v="148"/>
      <x v="15"/>
      <x v="1"/>
      <x v="23"/>
    </i>
    <i r="2">
      <x v="5"/>
      <x v="7"/>
      <x v="59"/>
      <x v="151"/>
      <x v="15"/>
      <x v="1"/>
      <x v="23"/>
    </i>
    <i r="2">
      <x v="12"/>
      <x v="7"/>
      <x v="26"/>
      <x v="143"/>
      <x v="15"/>
      <x v="1"/>
      <x v="23"/>
    </i>
    <i r="2">
      <x v="14"/>
      <x v="3"/>
      <x v="50"/>
      <x v="65"/>
      <x v="7"/>
      <x v="4"/>
      <x v="3"/>
    </i>
    <i r="1">
      <x v="34"/>
      <x v="9"/>
      <x v="2"/>
      <x v="22"/>
      <x v="97"/>
      <x v="7"/>
      <x v="6"/>
      <x v="9"/>
    </i>
    <i r="2">
      <x v="11"/>
      <x v="3"/>
      <x v="13"/>
      <x v="70"/>
      <x v="7"/>
      <x v="4"/>
      <x v="2"/>
    </i>
    <i r="2">
      <x v="15"/>
      <x v="12"/>
      <x v="55"/>
      <x v="120"/>
      <x v="7"/>
      <x v="4"/>
      <x v="4"/>
    </i>
    <i>
      <x v="1"/>
    </i>
    <i r="1">
      <x v="12"/>
      <x v="20"/>
      <x v="3"/>
      <x v="14"/>
      <x v="120"/>
      <x v="7"/>
      <x/>
      <x v="10"/>
    </i>
    <i r="2">
      <x v="21"/>
      <x v="3"/>
      <x v="11"/>
      <x v="120"/>
      <x v="7"/>
      <x/>
      <x v="10"/>
    </i>
    <i r="1">
      <x v="29"/>
      <x v="18"/>
      <x v="11"/>
      <x v="34"/>
      <x v="120"/>
      <x v="7"/>
      <x/>
      <x v="10"/>
    </i>
    <i r="2">
      <x v="24"/>
      <x v="3"/>
      <x v="48"/>
      <x v="120"/>
      <x v="7"/>
      <x/>
      <x v="10"/>
    </i>
    <i r="1">
      <x v="33"/>
      <x v="19"/>
      <x v="3"/>
      <x v="14"/>
      <x v="120"/>
      <x v="7"/>
      <x/>
      <x v="10"/>
    </i>
    <i r="1">
      <x v="34"/>
      <x v="22"/>
      <x v="3"/>
      <x v="11"/>
      <x v="120"/>
      <x v="10"/>
      <x/>
      <x v="10"/>
    </i>
    <i r="2">
      <x v="23"/>
      <x v="3"/>
      <x v="11"/>
      <x v="76"/>
      <x v="10"/>
      <x v="4"/>
      <x v="21"/>
    </i>
    <i r="2">
      <x v="25"/>
      <x v="12"/>
      <x v="58"/>
      <x v="120"/>
      <x v="7"/>
      <x/>
      <x v="10"/>
    </i>
    <i>
      <x v="2"/>
    </i>
    <i r="1">
      <x v="3"/>
      <x v="107"/>
      <x v="3"/>
      <x v="13"/>
      <x v="63"/>
      <x v="7"/>
      <x v="4"/>
      <x v="8"/>
    </i>
    <i r="2">
      <x v="110"/>
      <x v="3"/>
      <x v="14"/>
      <x v="54"/>
      <x v="7"/>
      <x v="4"/>
      <x v="8"/>
    </i>
    <i r="1">
      <x v="4"/>
      <x v="111"/>
      <x v="3"/>
      <x v="14"/>
      <x v="55"/>
      <x v="7"/>
      <x v="4"/>
      <x v="8"/>
    </i>
    <i r="1">
      <x v="5"/>
      <x v="108"/>
      <x v="3"/>
      <x v="14"/>
      <x v="52"/>
      <x v="7"/>
      <x v="4"/>
      <x v="8"/>
    </i>
    <i r="1">
      <x v="6"/>
      <x v="109"/>
      <x v="3"/>
      <x v="14"/>
      <x v="53"/>
      <x v="7"/>
      <x v="4"/>
      <x v="8"/>
    </i>
    <i r="1">
      <x v="9"/>
      <x v="58"/>
      <x v="3"/>
      <x v="14"/>
      <x v="51"/>
      <x v="7"/>
      <x v="4"/>
      <x v="8"/>
    </i>
    <i r="2">
      <x v="60"/>
      <x v="9"/>
      <x v="2"/>
      <x v="85"/>
      <x v="7"/>
      <x v="5"/>
      <x v="7"/>
    </i>
    <i r="2">
      <x v="62"/>
      <x v="1"/>
      <x v="16"/>
      <x v="101"/>
      <x v="6"/>
      <x v="4"/>
      <x v="4"/>
    </i>
    <i r="2">
      <x v="105"/>
      <x v="3"/>
      <x v="13"/>
      <x v="61"/>
      <x v="7"/>
      <x v="4"/>
      <x v="8"/>
    </i>
    <i r="1">
      <x v="10"/>
      <x v="69"/>
      <x v="3"/>
      <x v="49"/>
      <x v="41"/>
      <x v="7"/>
      <x v="4"/>
      <x v="4"/>
    </i>
    <i r="1">
      <x v="11"/>
      <x v="53"/>
      <x v="3"/>
      <x v="13"/>
      <x v="56"/>
      <x v="7"/>
      <x v="4"/>
      <x v="8"/>
    </i>
    <i r="2">
      <x v="54"/>
      <x v="3"/>
      <x v="13"/>
      <x v="57"/>
      <x v="7"/>
      <x v="4"/>
      <x v="8"/>
    </i>
    <i r="2">
      <x v="63"/>
      <x v="15"/>
      <x v="38"/>
      <x v="104"/>
      <x v="9"/>
      <x v="2"/>
      <x v="5"/>
    </i>
    <i r="5">
      <x v="118"/>
      <x v="17"/>
      <x v="2"/>
      <x v="5"/>
    </i>
    <i r="2">
      <x v="65"/>
      <x v="9"/>
      <x v="1"/>
      <x v="120"/>
      <x v="7"/>
      <x v="4"/>
      <x v="7"/>
    </i>
    <i r="2">
      <x v="69"/>
      <x v="3"/>
      <x v="49"/>
      <x v="41"/>
      <x v="7"/>
      <x v="4"/>
      <x v="4"/>
    </i>
    <i r="2">
      <x v="93"/>
      <x v="2"/>
      <x v="23"/>
      <x v="94"/>
      <x v="7"/>
      <x v="6"/>
      <x v="9"/>
    </i>
    <i r="1">
      <x v="16"/>
      <x v="66"/>
      <x v="15"/>
      <x v="40"/>
      <x v="118"/>
      <x v="16"/>
      <x v="2"/>
      <x v="5"/>
    </i>
    <i r="5">
      <x v="119"/>
      <x v="4"/>
      <x v="3"/>
      <x v="6"/>
    </i>
    <i r="2">
      <x v="67"/>
      <x v="15"/>
      <x v="40"/>
      <x v="118"/>
      <x v="16"/>
      <x v="2"/>
      <x v="5"/>
    </i>
    <i r="5">
      <x v="119"/>
      <x v="4"/>
      <x v="3"/>
      <x v="6"/>
    </i>
    <i r="2">
      <x v="91"/>
      <x v="2"/>
      <x v="22"/>
      <x v="96"/>
      <x v="7"/>
      <x v="6"/>
      <x v="9"/>
    </i>
    <i r="1">
      <x v="17"/>
      <x v="38"/>
      <x v="15"/>
      <x v="7"/>
      <x v="118"/>
      <x v="16"/>
      <x v="2"/>
      <x v="5"/>
    </i>
    <i r="5">
      <x v="119"/>
      <x v="4"/>
      <x v="3"/>
      <x v="6"/>
    </i>
    <i r="5">
      <x v="122"/>
      <x v="7"/>
      <x v="2"/>
      <x v="23"/>
    </i>
    <i r="2">
      <x v="39"/>
      <x v="8"/>
      <x v="35"/>
      <x v="120"/>
      <x v="7"/>
      <x v="4"/>
      <x v="4"/>
    </i>
    <i r="2">
      <x v="41"/>
      <x v="15"/>
      <x v="43"/>
      <x v="118"/>
      <x v="16"/>
      <x v="2"/>
      <x v="5"/>
    </i>
    <i r="5">
      <x v="119"/>
      <x v="4"/>
      <x v="3"/>
      <x v="6"/>
    </i>
    <i r="1">
      <x v="22"/>
      <x v="26"/>
      <x v="2"/>
      <x/>
      <x v="88"/>
      <x v="10"/>
      <x v="6"/>
      <x v="9"/>
    </i>
    <i r="2">
      <x v="28"/>
      <x v="15"/>
      <x v="53"/>
      <x v="103"/>
      <x v="3"/>
      <x v="2"/>
      <x v="5"/>
    </i>
    <i r="5">
      <x v="118"/>
      <x v="16"/>
      <x v="2"/>
      <x v="5"/>
    </i>
    <i r="5">
      <x v="119"/>
      <x v="4"/>
      <x v="3"/>
      <x v="6"/>
    </i>
    <i r="2">
      <x v="29"/>
      <x v="7"/>
      <x v="28"/>
      <x v="142"/>
      <x v="15"/>
      <x v="1"/>
      <x v="23"/>
    </i>
    <i r="2">
      <x v="30"/>
      <x v="3"/>
      <x v="12"/>
      <x v="43"/>
      <x v="7"/>
      <x v="4"/>
      <x v="8"/>
    </i>
    <i r="2">
      <x v="31"/>
      <x v="3"/>
      <x v="12"/>
      <x v="44"/>
      <x v="7"/>
      <x v="4"/>
      <x v="8"/>
    </i>
    <i r="2">
      <x v="32"/>
      <x v="3"/>
      <x v="12"/>
      <x v="45"/>
      <x v="7"/>
      <x v="4"/>
      <x v="8"/>
    </i>
    <i r="2">
      <x v="33"/>
      <x v="3"/>
      <x v="12"/>
      <x v="46"/>
      <x v="7"/>
      <x v="4"/>
      <x v="8"/>
    </i>
    <i r="2">
      <x v="34"/>
      <x v="3"/>
      <x v="12"/>
      <x v="47"/>
      <x v="7"/>
      <x v="4"/>
      <x v="8"/>
    </i>
    <i r="2">
      <x v="35"/>
      <x v="3"/>
      <x v="12"/>
      <x v="48"/>
      <x v="7"/>
      <x v="4"/>
      <x v="8"/>
    </i>
    <i r="2">
      <x v="36"/>
      <x v="3"/>
      <x v="12"/>
      <x v="49"/>
      <x v="7"/>
      <x v="4"/>
      <x v="8"/>
    </i>
    <i r="2">
      <x v="37"/>
      <x v="3"/>
      <x v="12"/>
      <x v="50"/>
      <x v="7"/>
      <x v="4"/>
      <x v="8"/>
    </i>
    <i r="2">
      <x v="42"/>
      <x v="15"/>
      <x v="30"/>
      <x v="38"/>
      <x v="5"/>
      <x v="4"/>
      <x v="4"/>
    </i>
    <i r="5">
      <x v="102"/>
      <x v="16"/>
      <x v="2"/>
      <x v="5"/>
    </i>
    <i r="5">
      <x v="119"/>
      <x v="4"/>
      <x v="3"/>
      <x v="6"/>
    </i>
    <i r="2">
      <x v="43"/>
      <x v="6"/>
      <x v="20"/>
      <x v="121"/>
      <x/>
      <x v="4"/>
      <x v="4"/>
    </i>
    <i r="6">
      <x v="1"/>
      <x v="2"/>
      <x v="5"/>
    </i>
    <i r="2">
      <x v="44"/>
      <x v="7"/>
      <x v="26"/>
      <x v="147"/>
      <x v="15"/>
      <x v="1"/>
      <x v="23"/>
    </i>
    <i r="2">
      <x v="45"/>
      <x v="7"/>
      <x v="26"/>
      <x v="150"/>
      <x v="15"/>
      <x v="1"/>
      <x v="23"/>
    </i>
    <i r="2">
      <x v="51"/>
      <x v="3"/>
      <x v="4"/>
      <x v="40"/>
      <x v="7"/>
      <x v="4"/>
      <x v="4"/>
    </i>
    <i r="2">
      <x v="52"/>
      <x v="7"/>
      <x v="27"/>
      <x v="158"/>
      <x v="15"/>
      <x v="1"/>
      <x v="23"/>
    </i>
    <i r="2">
      <x v="59"/>
      <x v="7"/>
      <x v="28"/>
      <x v="141"/>
      <x v="15"/>
      <x v="1"/>
      <x v="23"/>
    </i>
    <i r="2">
      <x v="61"/>
      <x v="7"/>
      <x v="26"/>
      <x v="154"/>
      <x v="15"/>
      <x v="1"/>
      <x v="23"/>
    </i>
    <i r="2">
      <x v="68"/>
      <x v="6"/>
      <x v="42"/>
      <x v="39"/>
      <x v="6"/>
      <x v="4"/>
      <x v="4"/>
    </i>
    <i r="2">
      <x v="70"/>
      <x v="3"/>
      <x v="50"/>
      <x v="42"/>
      <x v="7"/>
      <x v="4"/>
      <x v="4"/>
    </i>
    <i r="2">
      <x v="73"/>
      <x v="11"/>
      <x v="52"/>
      <x v="116"/>
      <x v="3"/>
      <x v="2"/>
      <x v="5"/>
    </i>
    <i r="5">
      <x v="118"/>
      <x v="16"/>
      <x v="2"/>
      <x v="5"/>
    </i>
    <i r="5">
      <x v="119"/>
      <x v="4"/>
      <x v="3"/>
      <x v="6"/>
    </i>
    <i r="2">
      <x v="74"/>
      <x v="11"/>
      <x v="52"/>
      <x v="117"/>
      <x v="3"/>
      <x v="2"/>
      <x v="5"/>
    </i>
    <i r="5">
      <x v="118"/>
      <x v="16"/>
      <x v="2"/>
      <x v="5"/>
    </i>
    <i r="5">
      <x v="119"/>
      <x v="4"/>
      <x v="3"/>
      <x v="6"/>
    </i>
    <i r="1">
      <x v="30"/>
      <x v="64"/>
      <x v="15"/>
      <x v="38"/>
      <x v="105"/>
      <x v="9"/>
      <x v="2"/>
      <x v="16"/>
    </i>
    <i r="5">
      <x v="118"/>
      <x v="17"/>
      <x v="2"/>
      <x v="16"/>
    </i>
    <i r="1">
      <x v="34"/>
      <x v="46"/>
      <x v="2"/>
      <x v="22"/>
      <x v="95"/>
      <x v="7"/>
      <x v="6"/>
      <x v="9"/>
    </i>
    <i r="2">
      <x v="56"/>
      <x v="3"/>
      <x v="13"/>
      <x v="59"/>
      <x v="7"/>
      <x v="4"/>
      <x v="4"/>
    </i>
    <i r="2">
      <x v="57"/>
      <x v="3"/>
      <x v="13"/>
      <x v="60"/>
      <x v="7"/>
      <x v="4"/>
      <x v="4"/>
    </i>
    <i r="2">
      <x v="71"/>
      <x v="12"/>
      <x v="57"/>
      <x v="99"/>
      <x v="7"/>
      <x v="4"/>
      <x v="4"/>
    </i>
    <i r="2">
      <x v="72"/>
      <x v="12"/>
      <x v="55"/>
      <x v="100"/>
      <x v="7"/>
      <x v="4"/>
      <x v="4"/>
    </i>
    <i r="2">
      <x v="106"/>
      <x v="3"/>
      <x v="13"/>
      <x v="62"/>
      <x v="7"/>
      <x v="4"/>
      <x v="8"/>
    </i>
    <i>
      <x v="3"/>
    </i>
    <i r="1">
      <x v="34"/>
      <x v="40"/>
      <x v="12"/>
      <x v="55"/>
      <x v="120"/>
      <x v="7"/>
      <x/>
      <x v="10"/>
    </i>
    <i>
      <x v="4"/>
    </i>
    <i r="1">
      <x v="12"/>
      <x v="47"/>
      <x v="3"/>
      <x v="11"/>
      <x v="120"/>
      <x v="10"/>
      <x/>
      <x v="10"/>
    </i>
    <i r="2">
      <x v="50"/>
      <x/>
      <x v="29"/>
      <x v="120"/>
      <x v="12"/>
      <x/>
      <x v="10"/>
    </i>
    <i r="1">
      <x v="34"/>
      <x v="48"/>
      <x v="3"/>
      <x v="11"/>
      <x v="120"/>
      <x v="10"/>
      <x/>
      <x v="10"/>
    </i>
    <i r="2">
      <x v="49"/>
      <x v="3"/>
      <x v="11"/>
      <x v="75"/>
      <x v="10"/>
      <x v="4"/>
      <x v="21"/>
    </i>
    <i>
      <x v="5"/>
    </i>
    <i r="1">
      <x v="34"/>
      <x v="17"/>
      <x v="12"/>
      <x v="55"/>
      <x v="120"/>
      <x v="7"/>
      <x/>
      <x v="10"/>
    </i>
    <i r="2">
      <x v="114"/>
      <x v="3"/>
      <x v="11"/>
      <x v="120"/>
      <x v="10"/>
      <x/>
      <x v="10"/>
    </i>
    <i r="2">
      <x v="117"/>
      <x v="3"/>
      <x v="13"/>
      <x v="80"/>
      <x v="7"/>
      <x v="4"/>
      <x v="8"/>
    </i>
    <i>
      <x v="6"/>
    </i>
    <i r="1">
      <x v="13"/>
      <x v="118"/>
      <x v="3"/>
      <x v="10"/>
      <x v="120"/>
      <x v="7"/>
      <x/>
      <x v="10"/>
    </i>
    <i r="1">
      <x v="34"/>
      <x v="119"/>
      <x v="3"/>
      <x v="11"/>
      <x v="120"/>
      <x v="10"/>
      <x/>
      <x v="10"/>
    </i>
    <i r="2">
      <x v="120"/>
      <x v="3"/>
      <x v="11"/>
      <x v="77"/>
      <x v="10"/>
      <x v="4"/>
      <x v="21"/>
    </i>
    <i r="2">
      <x v="121"/>
      <x v="12"/>
      <x v="56"/>
      <x v="120"/>
      <x v="7"/>
      <x/>
      <x v="10"/>
    </i>
    <i>
      <x v="7"/>
    </i>
    <i r="1">
      <x v="12"/>
      <x v="75"/>
      <x v="11"/>
      <x v="37"/>
      <x v="120"/>
      <x v="2"/>
      <x/>
      <x v="10"/>
    </i>
    <i r="2">
      <x v="76"/>
      <x v="5"/>
      <x v="25"/>
      <x v="120"/>
      <x v="2"/>
      <x/>
      <x v="10"/>
    </i>
    <i r="2">
      <x v="77"/>
      <x v="13"/>
      <x v="19"/>
      <x v="120"/>
      <x v="13"/>
      <x/>
      <x v="10"/>
    </i>
    <i r="2">
      <x v="79"/>
      <x v="3"/>
      <x v="11"/>
      <x v="120"/>
      <x v="10"/>
      <x/>
      <x v="10"/>
    </i>
    <i r="2">
      <x v="83"/>
      <x/>
      <x v="29"/>
      <x v="120"/>
      <x v="12"/>
      <x/>
      <x v="10"/>
    </i>
    <i r="2">
      <x v="85"/>
      <x v="11"/>
      <x v="51"/>
      <x v="120"/>
      <x v="16"/>
      <x/>
      <x v="10"/>
    </i>
    <i r="1">
      <x v="29"/>
      <x v="78"/>
      <x v="11"/>
      <x v="33"/>
      <x v="120"/>
      <x v="7"/>
      <x/>
      <x v="10"/>
    </i>
    <i r="2">
      <x v="82"/>
      <x v="3"/>
      <x v="48"/>
      <x v="120"/>
      <x v="7"/>
      <x/>
      <x v="10"/>
    </i>
    <i r="1">
      <x v="34"/>
      <x v="80"/>
      <x v="3"/>
      <x v="11"/>
      <x v="120"/>
      <x v="10"/>
      <x/>
      <x v="10"/>
    </i>
    <i r="2">
      <x v="81"/>
      <x v="3"/>
      <x v="11"/>
      <x v="74"/>
      <x v="10"/>
      <x v="4"/>
      <x v="21"/>
    </i>
    <i r="2">
      <x v="84"/>
      <x v="12"/>
      <x v="57"/>
      <x v="120"/>
      <x v="7"/>
      <x/>
      <x v="10"/>
    </i>
    <i>
      <x v="8"/>
    </i>
    <i r="1">
      <x/>
      <x v="86"/>
      <x v="3"/>
      <x v="21"/>
      <x v="120"/>
      <x v="7"/>
      <x/>
      <x v="10"/>
    </i>
    <i r="1">
      <x v="34"/>
      <x v="87"/>
      <x v="12"/>
      <x v="55"/>
      <x v="120"/>
      <x v="7"/>
      <x/>
      <x v="10"/>
    </i>
    <i r="2">
      <x v="88"/>
      <x v="12"/>
      <x v="55"/>
      <x v="120"/>
      <x v="7"/>
      <x/>
      <x v="10"/>
    </i>
    <i>
      <x v="9"/>
    </i>
    <i r="1">
      <x v="34"/>
      <x v="177"/>
      <x v="3"/>
      <x v="13"/>
      <x v="35"/>
      <x v="8"/>
      <x v="4"/>
      <x v="22"/>
    </i>
    <i r="2">
      <x v="195"/>
      <x v="12"/>
      <x v="55"/>
      <x v="9"/>
      <x v="7"/>
      <x v="4"/>
      <x v="14"/>
    </i>
    <i>
      <x v="10"/>
    </i>
    <i r="1">
      <x v="34"/>
      <x v="178"/>
      <x v="3"/>
      <x v="13"/>
      <x v="36"/>
      <x v="7"/>
      <x v="4"/>
      <x v="22"/>
    </i>
    <i r="2">
      <x v="196"/>
      <x v="12"/>
      <x v="55"/>
      <x v="10"/>
      <x v="7"/>
      <x v="4"/>
      <x v="14"/>
    </i>
    <i>
      <x v="11"/>
    </i>
    <i r="1">
      <x v="34"/>
      <x v="16"/>
      <x v="12"/>
      <x v="55"/>
      <x v="120"/>
      <x v="7"/>
      <x v="4"/>
      <x v="4"/>
    </i>
    <i r="2">
      <x v="55"/>
      <x v="3"/>
      <x v="13"/>
      <x v="58"/>
      <x v="7"/>
      <x v="4"/>
      <x v="4"/>
    </i>
    <i>
      <x v="12"/>
    </i>
    <i r="1">
      <x v="34"/>
      <x v="89"/>
      <x v="12"/>
      <x v="55"/>
      <x v="120"/>
      <x v="7"/>
      <x/>
      <x v="10"/>
    </i>
    <i>
      <x v="13"/>
    </i>
    <i r="1">
      <x v="15"/>
      <x v="94"/>
      <x v="3"/>
      <x v="5"/>
      <x v="120"/>
      <x v="7"/>
      <x/>
      <x v="10"/>
    </i>
    <i>
      <x v="14"/>
    </i>
    <i r="1">
      <x v="34"/>
      <x v="96"/>
      <x v="12"/>
      <x v="55"/>
      <x v="12"/>
      <x v="7"/>
      <x/>
      <x v="10"/>
    </i>
    <i r="2">
      <x v="113"/>
      <x v="3"/>
      <x v="11"/>
      <x v="120"/>
      <x v="10"/>
      <x/>
      <x v="10"/>
    </i>
    <i r="2">
      <x v="116"/>
      <x v="3"/>
      <x v="13"/>
      <x v="79"/>
      <x v="7"/>
      <x v="4"/>
      <x v="21"/>
    </i>
    <i>
      <x v="15"/>
    </i>
    <i r="1">
      <x v="7"/>
      <x v="99"/>
      <x v="3"/>
      <x v="14"/>
      <x v="71"/>
      <x v="7"/>
      <x v="4"/>
      <x v="11"/>
    </i>
    <i r="1">
      <x v="19"/>
      <x v="102"/>
      <x v="3"/>
      <x v="50"/>
      <x v="120"/>
      <x v="7"/>
      <x v="4"/>
      <x v="4"/>
    </i>
    <i r="1">
      <x v="23"/>
      <x v="97"/>
      <x v="2"/>
      <x/>
      <x v="89"/>
      <x v="10"/>
      <x v="6"/>
      <x v="12"/>
    </i>
    <i r="2">
      <x v="100"/>
      <x v="7"/>
      <x v="26"/>
      <x v="145"/>
      <x v="15"/>
      <x v="1"/>
      <x v="23"/>
    </i>
    <i r="2">
      <x v="101"/>
      <x v="7"/>
      <x v="27"/>
      <x v="155"/>
      <x v="15"/>
      <x v="1"/>
      <x v="23"/>
    </i>
    <i r="1">
      <x v="34"/>
      <x v="98"/>
      <x v="3"/>
      <x v="13"/>
      <x v="81"/>
      <x v="7"/>
      <x v="4"/>
      <x v="11"/>
    </i>
    <i r="2">
      <x v="103"/>
      <x v="12"/>
      <x v="58"/>
      <x v="120"/>
      <x v="7"/>
      <x/>
      <x v="10"/>
    </i>
    <i r="2">
      <x v="104"/>
      <x v="12"/>
      <x v="55"/>
      <x v="120"/>
      <x v="7"/>
      <x v="4"/>
      <x v="4"/>
    </i>
    <i r="2">
      <x v="106"/>
      <x v="3"/>
      <x v="11"/>
      <x v="72"/>
      <x v="10"/>
      <x v="4"/>
      <x v="11"/>
    </i>
    <i>
      <x v="16"/>
    </i>
    <i r="1">
      <x v="12"/>
      <x v="126"/>
      <x v="11"/>
      <x v="24"/>
      <x v="120"/>
      <x v="7"/>
      <x/>
      <x v="10"/>
    </i>
    <i r="2">
      <x v="128"/>
      <x v="15"/>
      <x v="31"/>
      <x v="118"/>
      <x v="16"/>
      <x v="2"/>
      <x v="16"/>
    </i>
    <i r="5">
      <x v="119"/>
      <x v="4"/>
      <x v="3"/>
      <x v="16"/>
    </i>
    <i r="2">
      <x v="133"/>
      <x v="3"/>
      <x v="47"/>
      <x v="120"/>
      <x v="7"/>
      <x/>
      <x v="10"/>
    </i>
    <i r="2">
      <x v="134"/>
      <x/>
      <x v="29"/>
      <x v="120"/>
      <x v="12"/>
      <x/>
      <x v="10"/>
    </i>
    <i r="2">
      <x v="136"/>
      <x v="11"/>
      <x v="51"/>
      <x v="118"/>
      <x v="16"/>
      <x v="2"/>
      <x v="16"/>
    </i>
    <i r="5">
      <x v="119"/>
      <x v="4"/>
      <x v="3"/>
      <x v="16"/>
    </i>
    <i r="1">
      <x v="29"/>
      <x v="127"/>
      <x v="15"/>
      <x v="6"/>
      <x v="118"/>
      <x v="16"/>
      <x v="2"/>
      <x v="16"/>
    </i>
    <i r="5">
      <x v="119"/>
      <x v="4"/>
      <x v="3"/>
      <x v="16"/>
    </i>
    <i r="5">
      <x v="120"/>
      <x v="7"/>
      <x v="4"/>
      <x v="13"/>
    </i>
    <i r="2">
      <x v="129"/>
      <x v="11"/>
      <x v="32"/>
      <x v="120"/>
      <x v="7"/>
      <x/>
      <x v="10"/>
    </i>
    <i r="1">
      <x v="34"/>
      <x v="135"/>
      <x v="12"/>
      <x v="58"/>
      <x v="120"/>
      <x v="7"/>
      <x/>
      <x v="10"/>
    </i>
    <i>
      <x v="17"/>
    </i>
    <i r="1">
      <x v="12"/>
      <x v="130"/>
      <x v="3"/>
      <x v="11"/>
      <x v="120"/>
      <x v="14"/>
      <x/>
      <x v="10"/>
    </i>
    <i r="1">
      <x v="34"/>
      <x v="91"/>
      <x v="2"/>
      <x v="22"/>
      <x v="91"/>
      <x v="7"/>
      <x v="6"/>
      <x v="13"/>
    </i>
    <i r="2">
      <x v="131"/>
      <x v="3"/>
      <x v="11"/>
      <x v="120"/>
      <x v="10"/>
      <x/>
      <x v="10"/>
    </i>
    <i r="2">
      <x v="132"/>
      <x v="3"/>
      <x v="11"/>
      <x v="73"/>
      <x v="10"/>
      <x v="4"/>
      <x v="21"/>
    </i>
    <i>
      <x v="18"/>
    </i>
    <i r="1">
      <x v="32"/>
      <x v="186"/>
      <x v="15"/>
      <x v="38"/>
      <x v="118"/>
      <x v="7"/>
      <x v="2"/>
      <x v="16"/>
    </i>
    <i r="5">
      <x v="136"/>
      <x v="7"/>
      <x v="2"/>
      <x v="16"/>
    </i>
    <i r="2">
      <x v="209"/>
      <x v="3"/>
      <x v="49"/>
      <x v="6"/>
      <x v="7"/>
      <x v="4"/>
      <x v="13"/>
    </i>
    <i r="1">
      <x v="34"/>
      <x v="92"/>
      <x v="2"/>
      <x v="22"/>
      <x v="92"/>
      <x v="7"/>
      <x v="6"/>
      <x v="13"/>
    </i>
    <i r="2">
      <x v="175"/>
      <x v="3"/>
      <x v="13"/>
      <x v="33"/>
      <x v="7"/>
      <x v="4"/>
      <x v="22"/>
    </i>
    <i r="2">
      <x v="176"/>
      <x v="3"/>
      <x v="13"/>
      <x v="34"/>
      <x v="7"/>
      <x v="4"/>
      <x v="22"/>
    </i>
    <i r="2">
      <x v="193"/>
      <x v="12"/>
      <x v="54"/>
      <x v="7"/>
      <x v="7"/>
      <x v="4"/>
      <x v="14"/>
    </i>
    <i r="2">
      <x v="194"/>
      <x v="12"/>
      <x v="55"/>
      <x v="8"/>
      <x v="7"/>
      <x v="4"/>
      <x v="14"/>
    </i>
    <i>
      <x v="19"/>
    </i>
    <i r="1">
      <x v="1"/>
      <x v="172"/>
      <x v="3"/>
      <x v="13"/>
      <x v="30"/>
      <x v="7"/>
      <x v="4"/>
      <x v="22"/>
    </i>
    <i r="2">
      <x v="173"/>
      <x v="3"/>
      <x v="13"/>
      <x v="31"/>
      <x v="7"/>
      <x v="4"/>
      <x v="22"/>
    </i>
    <i r="2">
      <x v="174"/>
      <x v="3"/>
      <x v="13"/>
      <x v="32"/>
      <x v="7"/>
      <x v="4"/>
      <x v="22"/>
    </i>
    <i r="2">
      <x v="183"/>
      <x v="15"/>
      <x v="38"/>
      <x v="118"/>
      <x v="7"/>
      <x v="2"/>
      <x v="16"/>
    </i>
    <i r="5">
      <x v="133"/>
      <x v="7"/>
      <x v="2"/>
      <x v="16"/>
    </i>
    <i r="2">
      <x v="184"/>
      <x v="15"/>
      <x v="38"/>
      <x v="118"/>
      <x v="7"/>
      <x v="2"/>
      <x v="16"/>
    </i>
    <i r="5">
      <x v="134"/>
      <x v="7"/>
      <x v="2"/>
      <x v="16"/>
    </i>
    <i r="2">
      <x v="187"/>
      <x v="9"/>
      <x v="1"/>
      <x v="82"/>
      <x v="7"/>
      <x v="5"/>
      <x v="20"/>
    </i>
    <i r="1">
      <x v="8"/>
      <x v="27"/>
      <x v="9"/>
      <x v="2"/>
      <x v="84"/>
      <x v="7"/>
      <x v="5"/>
      <x v="20"/>
    </i>
    <i r="2">
      <x v="90"/>
      <x v="3"/>
      <x v="14"/>
      <x v="25"/>
      <x v="7"/>
      <x v="4"/>
      <x v="22"/>
    </i>
    <i r="2">
      <x v="122"/>
      <x v="1"/>
      <x v="16"/>
      <x v="120"/>
      <x v="7"/>
      <x v="4"/>
      <x v="13"/>
    </i>
    <i r="2">
      <x v="123"/>
      <x v="1"/>
      <x v="16"/>
      <x v="120"/>
      <x v="7"/>
      <x v="4"/>
      <x v="13"/>
    </i>
    <i r="2">
      <x v="124"/>
      <x v="1"/>
      <x v="16"/>
      <x v="120"/>
      <x v="7"/>
      <x v="4"/>
      <x v="13"/>
    </i>
    <i r="2">
      <x v="125"/>
      <x v="1"/>
      <x v="16"/>
      <x v="120"/>
      <x v="7"/>
      <x v="4"/>
      <x v="23"/>
    </i>
    <i r="2">
      <x v="167"/>
      <x v="3"/>
      <x v="13"/>
      <x v="26"/>
      <x v="7"/>
      <x v="4"/>
      <x v="21"/>
    </i>
    <i r="2">
      <x v="168"/>
      <x v="3"/>
      <x v="13"/>
      <x v="27"/>
      <x v="7"/>
      <x v="4"/>
      <x v="21"/>
    </i>
    <i r="2">
      <x v="169"/>
      <x v="3"/>
      <x v="13"/>
      <x v="28"/>
      <x v="7"/>
      <x v="4"/>
      <x v="21"/>
    </i>
    <i r="2">
      <x v="170"/>
      <x v="3"/>
      <x v="13"/>
      <x v="29"/>
      <x v="7"/>
      <x v="4"/>
      <x v="23"/>
    </i>
    <i r="1">
      <x v="13"/>
      <x v="153"/>
      <x v="15"/>
      <x v="8"/>
      <x v="118"/>
      <x v="16"/>
      <x v="2"/>
      <x v="16"/>
    </i>
    <i r="5">
      <x v="119"/>
      <x v="4"/>
      <x v="3"/>
      <x v="17"/>
    </i>
    <i r="5">
      <x v="132"/>
      <x v="7"/>
      <x v="2"/>
      <x v="15"/>
    </i>
    <i r="2">
      <x v="154"/>
      <x v="15"/>
      <x v="9"/>
      <x v="131"/>
      <x v="7"/>
      <x v="2"/>
      <x v="23"/>
    </i>
    <i r="2">
      <x v="155"/>
      <x v="8"/>
      <x v="35"/>
      <x v="120"/>
      <x v="7"/>
      <x v="4"/>
      <x v="13"/>
    </i>
    <i r="1">
      <x v="14"/>
      <x v="185"/>
      <x v="15"/>
      <x v="38"/>
      <x v="118"/>
      <x v="7"/>
      <x v="2"/>
      <x v="16"/>
    </i>
    <i r="5">
      <x v="135"/>
      <x v="7"/>
      <x v="2"/>
      <x v="16"/>
    </i>
    <i r="2">
      <x v="190"/>
      <x v="3"/>
      <x v="49"/>
      <x v="3"/>
      <x v="7"/>
      <x v="4"/>
      <x v="13"/>
    </i>
    <i r="2">
      <x v="191"/>
      <x v="3"/>
      <x v="49"/>
      <x v="5"/>
      <x v="7"/>
      <x v="4"/>
      <x v="13"/>
    </i>
    <i r="1">
      <x v="16"/>
      <x v="165"/>
      <x v="3"/>
      <x v="14"/>
      <x v="23"/>
      <x v="7"/>
      <x v="4"/>
      <x v="21"/>
    </i>
    <i r="2">
      <x v="166"/>
      <x v="3"/>
      <x v="14"/>
      <x v="24"/>
      <x v="7"/>
      <x v="4"/>
      <x v="21"/>
    </i>
    <i r="2">
      <x v="188"/>
      <x v="15"/>
      <x v="41"/>
      <x v="118"/>
      <x v="16"/>
      <x v="2"/>
      <x v="16"/>
    </i>
    <i r="5">
      <x v="119"/>
      <x v="4"/>
      <x v="3"/>
      <x v="16"/>
    </i>
    <i r="1">
      <x v="18"/>
      <x v="210"/>
      <x v="14"/>
      <x v="46"/>
      <x/>
      <x v="15"/>
      <x v="7"/>
      <x v="23"/>
    </i>
    <i r="1">
      <x v="20"/>
      <x v="192"/>
      <x v="3"/>
      <x v="50"/>
      <x v="4"/>
      <x v="7"/>
      <x v="4"/>
      <x v="13"/>
    </i>
    <i r="1">
      <x v="24"/>
      <x v="137"/>
      <x v="15"/>
      <x v="53"/>
      <x v="118"/>
      <x v="16"/>
      <x v="2"/>
      <x v="16"/>
    </i>
    <i r="5">
      <x v="119"/>
      <x v="4"/>
      <x v="3"/>
      <x v="17"/>
    </i>
    <i r="5">
      <x v="126"/>
      <x v="3"/>
      <x v="2"/>
      <x v="16"/>
    </i>
    <i r="2">
      <x v="138"/>
      <x v="15"/>
      <x v="53"/>
      <x v="118"/>
      <x v="16"/>
      <x v="2"/>
      <x v="16"/>
    </i>
    <i r="5">
      <x v="119"/>
      <x v="4"/>
      <x v="3"/>
      <x v="17"/>
    </i>
    <i r="5">
      <x v="127"/>
      <x v="3"/>
      <x v="2"/>
      <x v="16"/>
    </i>
    <i r="2">
      <x v="139"/>
      <x v="15"/>
      <x v="53"/>
      <x v="118"/>
      <x v="16"/>
      <x v="2"/>
      <x v="16"/>
    </i>
    <i r="5">
      <x v="119"/>
      <x v="4"/>
      <x v="3"/>
      <x v="17"/>
    </i>
    <i r="5">
      <x v="128"/>
      <x v="3"/>
      <x v="2"/>
      <x v="16"/>
    </i>
    <i r="2">
      <x v="140"/>
      <x v="15"/>
      <x v="53"/>
      <x v="118"/>
      <x v="16"/>
      <x v="2"/>
      <x v="16"/>
    </i>
    <i r="5">
      <x v="119"/>
      <x v="4"/>
      <x v="3"/>
      <x v="17"/>
    </i>
    <i r="5">
      <x v="129"/>
      <x v="3"/>
      <x v="2"/>
      <x v="16"/>
    </i>
    <i r="2">
      <x v="141"/>
      <x v="15"/>
      <x v="53"/>
      <x v="118"/>
      <x v="16"/>
      <x v="2"/>
      <x v="16"/>
    </i>
    <i r="5">
      <x v="119"/>
      <x v="4"/>
      <x v="3"/>
      <x v="17"/>
    </i>
    <i r="5">
      <x v="130"/>
      <x v="3"/>
      <x v="2"/>
      <x v="16"/>
    </i>
    <i r="2">
      <x v="157"/>
      <x v="15"/>
      <x v="30"/>
      <x v="118"/>
      <x v="16"/>
      <x v="2"/>
      <x v="16"/>
    </i>
    <i r="5">
      <x v="119"/>
      <x v="4"/>
      <x v="3"/>
      <x v="17"/>
    </i>
    <i r="5">
      <x v="125"/>
      <x v="5"/>
      <x v="2"/>
      <x v="13"/>
    </i>
    <i r="2">
      <x v="158"/>
      <x v="6"/>
      <x v="20"/>
      <x v="121"/>
      <x/>
      <x v="4"/>
      <x v="13"/>
    </i>
    <i r="6">
      <x v="1"/>
      <x v="2"/>
      <x v="23"/>
    </i>
    <i r="2">
      <x v="159"/>
      <x v="7"/>
      <x v="28"/>
      <x v="146"/>
      <x v="15"/>
      <x v="1"/>
      <x v="23"/>
    </i>
    <i r="2">
      <x v="160"/>
      <x v="7"/>
      <x v="28"/>
      <x v="149"/>
      <x v="15"/>
      <x v="1"/>
      <x v="23"/>
    </i>
    <i r="2">
      <x v="163"/>
      <x v="15"/>
      <x v="18"/>
      <x v="123"/>
      <x v="7"/>
      <x v="2"/>
      <x v="13"/>
    </i>
    <i r="2">
      <x v="164"/>
      <x v="15"/>
      <x v="18"/>
      <x v="124"/>
      <x v="7"/>
      <x v="2"/>
      <x v="13"/>
    </i>
    <i r="2">
      <x v="189"/>
      <x v="6"/>
      <x v="42"/>
      <x v="1"/>
      <x v="7"/>
      <x v="4"/>
      <x v="13"/>
    </i>
    <i r="1">
      <x v="25"/>
      <x v="144"/>
      <x v="7"/>
      <x v="26"/>
      <x v="153"/>
      <x v="15"/>
      <x v="1"/>
      <x v="23"/>
    </i>
    <i r="2">
      <x v="145"/>
      <x v="3"/>
      <x v="39"/>
      <x v="15"/>
      <x v="15"/>
      <x v="4"/>
      <x v="23"/>
    </i>
    <i r="2">
      <x v="146"/>
      <x v="3"/>
      <x v="39"/>
      <x v="16"/>
      <x v="15"/>
      <x v="4"/>
      <x v="23"/>
    </i>
    <i r="2">
      <x v="147"/>
      <x v="3"/>
      <x v="39"/>
      <x v="17"/>
      <x v="15"/>
      <x v="4"/>
      <x v="23"/>
    </i>
    <i r="2">
      <x v="148"/>
      <x v="3"/>
      <x v="39"/>
      <x v="18"/>
      <x v="15"/>
      <x v="4"/>
      <x v="23"/>
    </i>
    <i r="2">
      <x v="149"/>
      <x v="3"/>
      <x v="12"/>
      <x v="19"/>
      <x v="7"/>
      <x v="4"/>
      <x v="21"/>
    </i>
    <i r="2">
      <x v="150"/>
      <x v="3"/>
      <x v="12"/>
      <x v="20"/>
      <x v="7"/>
      <x v="4"/>
      <x v="21"/>
    </i>
    <i r="2">
      <x v="151"/>
      <x v="3"/>
      <x v="12"/>
      <x v="21"/>
      <x v="7"/>
      <x v="4"/>
      <x v="21"/>
    </i>
    <i r="2">
      <x v="152"/>
      <x v="3"/>
      <x v="12"/>
      <x v="22"/>
      <x v="7"/>
      <x v="4"/>
      <x v="21"/>
    </i>
    <i r="2">
      <x v="156"/>
      <x v="3"/>
      <x v="5"/>
      <x v="2"/>
      <x v="7"/>
      <x v="4"/>
      <x v="13"/>
    </i>
    <i r="2">
      <x v="171"/>
      <x v="7"/>
      <x v="26"/>
      <x v="152"/>
      <x v="15"/>
      <x v="1"/>
      <x v="23"/>
    </i>
    <i r="2">
      <x v="180"/>
      <x v="7"/>
      <x v="28"/>
      <x v="137"/>
      <x v="15"/>
      <x v="1"/>
      <x v="23"/>
    </i>
    <i r="2">
      <x v="181"/>
      <x v="7"/>
      <x v="26"/>
      <x v="138"/>
      <x v="15"/>
      <x v="1"/>
      <x v="23"/>
    </i>
    <i r="2">
      <x v="182"/>
      <x v="2"/>
      <x/>
      <x v="87"/>
      <x v="10"/>
      <x v="6"/>
      <x v="13"/>
    </i>
    <i r="2">
      <x v="197"/>
      <x v="3"/>
      <x v="15"/>
      <x v="14"/>
      <x v="11"/>
      <x v="4"/>
      <x v="13"/>
    </i>
    <i r="1">
      <x v="26"/>
      <x v="142"/>
      <x v="7"/>
      <x v="28"/>
      <x v="139"/>
      <x v="15"/>
      <x v="1"/>
      <x v="23"/>
    </i>
    <i r="2">
      <x v="143"/>
      <x v="7"/>
      <x v="26"/>
      <x v="140"/>
      <x v="15"/>
      <x v="1"/>
      <x v="23"/>
    </i>
    <i r="1">
      <x v="27"/>
      <x v="161"/>
      <x v="15"/>
      <x v="45"/>
      <x v="156"/>
      <x v="15"/>
      <x v="2"/>
      <x v="23"/>
    </i>
    <i r="2">
      <x v="198"/>
      <x v="10"/>
      <x v="17"/>
      <x v="106"/>
      <x v="7"/>
      <x v="2"/>
      <x v="18"/>
    </i>
    <i r="5">
      <x v="118"/>
      <x v="2"/>
      <x v="2"/>
      <x v="18"/>
    </i>
    <i r="2">
      <x v="199"/>
      <x v="10"/>
      <x v="17"/>
      <x v="107"/>
      <x v="7"/>
      <x v="2"/>
      <x v="18"/>
    </i>
    <i r="5">
      <x v="118"/>
      <x v="2"/>
      <x v="2"/>
      <x v="18"/>
    </i>
    <i r="2">
      <x v="200"/>
      <x v="10"/>
      <x v="17"/>
      <x v="108"/>
      <x v="7"/>
      <x v="2"/>
      <x v="18"/>
    </i>
    <i r="5">
      <x v="118"/>
      <x v="2"/>
      <x v="2"/>
      <x v="18"/>
    </i>
    <i r="2">
      <x v="201"/>
      <x v="10"/>
      <x v="17"/>
      <x v="109"/>
      <x v="7"/>
      <x v="2"/>
      <x v="18"/>
    </i>
    <i r="5">
      <x v="118"/>
      <x v="2"/>
      <x v="2"/>
      <x v="18"/>
    </i>
    <i r="2">
      <x v="202"/>
      <x v="10"/>
      <x v="17"/>
      <x v="110"/>
      <x v="7"/>
      <x v="2"/>
      <x v="18"/>
    </i>
    <i r="5">
      <x v="118"/>
      <x v="2"/>
      <x v="2"/>
      <x v="18"/>
    </i>
    <i r="2">
      <x v="203"/>
      <x v="10"/>
      <x v="17"/>
      <x v="111"/>
      <x v="7"/>
      <x v="2"/>
      <x v="18"/>
    </i>
    <i r="5">
      <x v="118"/>
      <x v="2"/>
      <x v="2"/>
      <x v="18"/>
    </i>
    <i r="1">
      <x v="28"/>
      <x v="162"/>
      <x v="15"/>
      <x v="45"/>
      <x v="157"/>
      <x v="15"/>
      <x v="2"/>
      <x v="23"/>
    </i>
    <i r="2">
      <x v="204"/>
      <x v="10"/>
      <x v="17"/>
      <x v="112"/>
      <x v="7"/>
      <x v="2"/>
      <x v="19"/>
    </i>
    <i r="5">
      <x v="118"/>
      <x v="2"/>
      <x v="2"/>
      <x v="19"/>
    </i>
    <i r="2">
      <x v="205"/>
      <x v="10"/>
      <x v="17"/>
      <x v="113"/>
      <x v="7"/>
      <x v="2"/>
      <x v="19"/>
    </i>
    <i r="5">
      <x v="118"/>
      <x v="2"/>
      <x v="2"/>
      <x v="19"/>
    </i>
    <i r="2">
      <x v="206"/>
      <x v="10"/>
      <x v="17"/>
      <x v="114"/>
      <x v="7"/>
      <x v="2"/>
      <x v="19"/>
    </i>
    <i r="5">
      <x v="118"/>
      <x v="2"/>
      <x v="2"/>
      <x v="19"/>
    </i>
    <i r="2">
      <x v="207"/>
      <x v="10"/>
      <x v="17"/>
      <x v="115"/>
      <x v="7"/>
      <x v="2"/>
      <x v="19"/>
    </i>
    <i r="5">
      <x v="118"/>
      <x v="2"/>
      <x v="2"/>
      <x v="19"/>
    </i>
    <i r="1">
      <x v="31"/>
      <x v="93"/>
      <x v="2"/>
      <x v="23"/>
      <x v="93"/>
      <x v="7"/>
      <x v="6"/>
      <x v="13"/>
    </i>
    <i r="1">
      <x v="35"/>
      <x v="161"/>
      <x v="7"/>
      <x v="26"/>
      <x v="159"/>
      <x v="15"/>
      <x v="1"/>
      <x v="23"/>
    </i>
    <i r="1">
      <x v="36"/>
      <x v="162"/>
      <x v="7"/>
      <x v="26"/>
      <x v="160"/>
      <x v="15"/>
      <x v="1"/>
      <x v="23"/>
    </i>
    <i>
      <x v="20"/>
    </i>
    <i r="1">
      <x v="13"/>
      <x v="208"/>
      <x v="2"/>
      <x v="22"/>
      <x v="90"/>
      <x v="7"/>
      <x v="6"/>
      <x v="13"/>
    </i>
    <i r="1">
      <x v="34"/>
      <x v="179"/>
      <x v="3"/>
      <x v="13"/>
      <x v="37"/>
      <x v="7"/>
      <x v="4"/>
      <x v="22"/>
    </i>
    <i r="2">
      <x v="196"/>
      <x v="12"/>
      <x v="55"/>
      <x v="11"/>
      <x v="7"/>
      <x v="4"/>
      <x v="14"/>
    </i>
    <i>
      <x v="21"/>
    </i>
    <i r="1">
      <x v="34"/>
      <x v="95"/>
      <x v="12"/>
      <x v="55"/>
      <x v="13"/>
      <x v="7"/>
      <x/>
      <x v="10"/>
    </i>
    <i r="2">
      <x v="112"/>
      <x v="3"/>
      <x v="11"/>
      <x v="120"/>
      <x v="10"/>
      <x/>
      <x v="10"/>
    </i>
    <i r="2">
      <x v="115"/>
      <x v="3"/>
      <x v="13"/>
      <x v="78"/>
      <x v="7"/>
      <x v="4"/>
      <x v="21"/>
    </i>
  </rowItems>
  <colItems count="1">
    <i/>
  </colItems>
  <pivotTableStyleInfo name="PivotTable Style 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cation" xr10:uid="{456F011F-8216-4D95-A9F4-346677F051FC}" sourceName="Location">
  <pivotTables>
    <pivotTable tabId="1" name="PivotTable1"/>
  </pivotTables>
  <data>
    <tabular pivotCacheId="718141022">
      <items count="22">
        <i x="9" s="1"/>
        <i x="14" s="1"/>
        <i x="7" s="1"/>
        <i x="18" s="1"/>
        <i x="13" s="1"/>
        <i x="16" s="1"/>
        <i x="15" s="1"/>
        <i x="12" s="1"/>
        <i x="19" s="1"/>
        <i x="2" s="1"/>
        <i x="3" s="1"/>
        <i x="8" s="1"/>
        <i x="20" s="1"/>
        <i x="21" s="1"/>
        <i x="5" s="1"/>
        <i x="10" s="1"/>
        <i x="17" s="1"/>
        <i x="11" s="1"/>
        <i x="1" s="1"/>
        <i x="0" s="1"/>
        <i x="4" s="1"/>
        <i x="6"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b_Location" xr10:uid="{B94B5EEA-AFA5-4942-88C9-B2CC9A55806B}" sourceName="Sub-Location">
  <pivotTables>
    <pivotTable tabId="1" name="PivotTable1"/>
  </pivotTables>
  <data>
    <tabular pivotCacheId="718141022">
      <items count="37">
        <i x="34" s="1"/>
        <i x="9" s="1"/>
        <i x="20" s="1"/>
        <i x="16" s="1"/>
        <i x="17" s="1"/>
        <i x="14" s="1"/>
        <i x="15" s="1"/>
        <i x="21" s="1"/>
        <i x="8" s="1"/>
        <i x="13" s="1"/>
        <i x="11" s="1"/>
        <i x="12" s="1"/>
        <i x="32" s="1"/>
        <i x="18" s="1"/>
        <i x="3" s="1"/>
        <i x="35" s="1"/>
        <i x="7" s="1"/>
        <i x="30" s="1"/>
        <i x="0" s="1"/>
        <i x="36" s="1"/>
        <i x="4" s="1"/>
        <i x="19" s="1"/>
        <i x="10" s="1"/>
        <i x="22" s="1"/>
        <i x="1" s="1"/>
        <i x="2" s="1"/>
        <i x="24" s="1"/>
        <i x="27" s="1"/>
        <i x="28" s="1"/>
        <i x="31" s="1"/>
        <i x="29" s="1"/>
        <i x="23" s="1"/>
        <i x="5" s="1"/>
        <i x="33" s="1"/>
        <i x="6" s="1"/>
        <i x="25" s="1"/>
        <i x="26"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witch" xr10:uid="{69EB4347-F2A6-4303-9454-0F7CA9804C27}" sourceName="Switch">
  <pivotTables>
    <pivotTable tabId="1" name="PivotTable1"/>
  </pivotTables>
  <data>
    <tabular pivotCacheId="718141022">
      <items count="24">
        <i x="20" s="1"/>
        <i x="23" s="1"/>
        <i x="9" s="1"/>
        <i x="8" s="1"/>
        <i x="6" s="1"/>
        <i x="15" s="1"/>
        <i x="21" s="1"/>
        <i x="12" s="1"/>
        <i x="7" s="1"/>
        <i x="13" s="1"/>
        <i x="3" s="1"/>
        <i x="10" s="1"/>
        <i x="14" s="1"/>
        <i x="1" s="1"/>
        <i x="2" s="1"/>
        <i x="19" s="1"/>
        <i x="16" s="1"/>
        <i x="22" s="1"/>
        <i x="17" s="1"/>
        <i x="18" s="1"/>
        <i x="11" s="1"/>
        <i x="4" s="1"/>
        <i x="5" s="1"/>
        <i x="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VLAN" xr10:uid="{06318FDF-388A-4634-9962-71EB0BC1A61B}" sourceName="VLAN">
  <pivotTables>
    <pivotTable tabId="1" name="PivotTable1"/>
  </pivotTables>
  <data>
    <tabular pivotCacheId="718141022">
      <items count="8">
        <i x="2" s="1"/>
        <i x="5" s="1"/>
        <i x="6" s="1"/>
        <i x="7" s="1"/>
        <i x="1" s="1"/>
        <i x="3" s="1"/>
        <i x="4" s="1"/>
        <i x="0"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ake" xr10:uid="{C6E8D5B8-A773-4086-AFBB-CD8283CAC786}" sourceName="Make">
  <pivotTables>
    <pivotTable tabId="1" name="PivotTable1"/>
  </pivotTables>
  <data>
    <tabular pivotCacheId="718141022">
      <items count="16">
        <i x="13" s="1"/>
        <i x="9" s="1"/>
        <i x="7" s="1"/>
        <i x="2" s="1"/>
        <i x="5" s="1"/>
        <i x="14" s="1"/>
        <i x="1" s="1"/>
        <i x="8" s="1"/>
        <i x="12" s="1"/>
        <i x="6" s="1"/>
        <i x="10" s="1"/>
        <i x="11" s="1"/>
        <i x="3" s="1"/>
        <i x="15" s="1"/>
        <i x="0" s="1"/>
        <i x="4"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del" xr10:uid="{49911010-1D22-4808-B202-91433D1EBC00}" sourceName="Model">
  <pivotTables>
    <pivotTable tabId="1" name="PivotTable1"/>
  </pivotTables>
  <data>
    <tabular pivotCacheId="718141022">
      <items count="60">
        <i x="19" s="1"/>
        <i x="16" s="1"/>
        <i x="17" s="1"/>
        <i x="18" s="1"/>
        <i x="13" s="1"/>
        <i x="2" s="1"/>
        <i x="41" s="1"/>
        <i x="31" s="1"/>
        <i x="36" s="1"/>
        <i x="35" s="1"/>
        <i x="55" s="1"/>
        <i x="15" s="1"/>
        <i x="9" s="1"/>
        <i x="11" s="1"/>
        <i x="10" s="1"/>
        <i x="7" s="1"/>
        <i x="27" s="1"/>
        <i x="33" s="1"/>
        <i x="32" s="1"/>
        <i x="52" s="1"/>
        <i x="37" s="1"/>
        <i x="54" s="1"/>
        <i x="20" s="1"/>
        <i x="21" s="1"/>
        <i x="57" s="1"/>
        <i x="51" s="1"/>
        <i x="23" s="1"/>
        <i x="24" s="1"/>
        <i x="25" s="1"/>
        <i x="22" s="1"/>
        <i x="49" s="1"/>
        <i x="12" s="1"/>
        <i x="43" s="1"/>
        <i x="58" s="1"/>
        <i x="53" s="1"/>
        <i x="45" s="1"/>
        <i x="48" s="1"/>
        <i x="39" s="1"/>
        <i x="50" s="1"/>
        <i x="30" s="1"/>
        <i x="8" s="1"/>
        <i x="40" s="1"/>
        <i x="44" s="1"/>
        <i x="1" s="1"/>
        <i x="38" s="1"/>
        <i x="14" s="1"/>
        <i x="28" s="1"/>
        <i x="0" s="1"/>
        <i x="59" s="1"/>
        <i x="46" s="1"/>
        <i x="3" s="1"/>
        <i x="4" s="1"/>
        <i x="42" s="1"/>
        <i x="34" s="1"/>
        <i x="29" s="1"/>
        <i x="5" s="1"/>
        <i x="6" s="1"/>
        <i x="56" s="1"/>
        <i x="26" s="1"/>
        <i x="47"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Location" xr10:uid="{C08DAB76-98DC-461B-ADDF-3DBC81346D3C}" cache="Slicer_Location" caption="Location" startItem="13" rowHeight="241300"/>
  <slicer name="Sub-Location" xr10:uid="{A8399924-4A5D-40BC-B773-44258BD7F040}" cache="Slicer_Sub_Location" caption="Sub-Location" startItem="26" rowHeight="241300"/>
  <slicer name="Switch" xr10:uid="{63BE81BF-BD49-4DAD-B1A8-0AE56B90B452}" cache="Slicer_Switch" caption="Switch" startItem="3" rowHeight="241300"/>
  <slicer name="VLAN" xr10:uid="{543F660E-1797-460F-9D6C-F7924BC46ADB}" cache="Slicer_VLAN" caption="VLAN" rowHeight="241300"/>
  <slicer name="Make" xr10:uid="{56E50057-791D-4B96-905C-04056C078A79}" cache="Slicer_Make" caption="Make" startItem="2" rowHeight="241300"/>
  <slicer name="Model" xr10:uid="{064A2C9B-BB63-41B6-8D4A-F9AD31BB0A70}" cache="Slicer_Model" caption="Model"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E73DA3-722C-4EE6-94FA-2961781F82D7}" name="DEVICE_INFO" displayName="DEVICE_INFO" ref="A2:S274" totalsRowShown="0">
  <autoFilter ref="A2:S274" xr:uid="{CDE73DA3-722C-4EE6-94FA-2961781F82D7}">
    <filterColumn colId="2">
      <filters>
        <filter val="ALB-DSW-01"/>
        <filter val="ALB-DSW-02"/>
        <filter val="C-DSW-01"/>
        <filter val="C-DSW-02"/>
        <filter val="ST-DSW-01"/>
        <filter val="ST-DSW-02"/>
      </filters>
    </filterColumn>
    <filterColumn colId="6">
      <filters>
        <filter val="(0001) MGMT"/>
      </filters>
    </filterColumn>
  </autoFilter>
  <sortState xmlns:xlrd2="http://schemas.microsoft.com/office/spreadsheetml/2017/richdata2" ref="A3:S274">
    <sortCondition ref="F2:F274"/>
  </sortState>
  <tableColumns count="19">
    <tableColumn id="1" xr3:uid="{FBAEDA7D-D03C-430B-8A1E-68392D8E82B7}" name="Location"/>
    <tableColumn id="2" xr3:uid="{1092D74C-7542-44E7-8FDC-2B04ED4EA26E}" name="Sub-Location"/>
    <tableColumn id="3" xr3:uid="{0F3BD6C4-0FAE-4CA7-B701-6590ED74B002}" name="Device"/>
    <tableColumn id="4" xr3:uid="{1BDD9267-EAFE-44E7-8265-C10495F65199}" name="Make"/>
    <tableColumn id="5" xr3:uid="{4913125B-1E1C-4C62-8CF9-AADE4A70E7C8}" name="Model"/>
    <tableColumn id="7" xr3:uid="{CCC0BFEF-ED18-4FD6-AFD4-C2A5B52FFDCB}" name="IP Address"/>
    <tableColumn id="14" xr3:uid="{C2EA78E3-FE77-4783-8215-70AB541FF54C}" name="VLAN"/>
    <tableColumn id="6" xr3:uid="{092D1C5C-8DDD-47EA-BB93-76EEFDE35171}" name="D-int"/>
    <tableColumn id="8" xr3:uid="{AD612800-264C-41C9-A71E-8D57490F20EC}" name="Switch"/>
    <tableColumn id="9" xr3:uid="{24C0BA20-BBEE-4EE4-9B93-BA1D7864AFE5}" name="S-Int"/>
    <tableColumn id="10" xr3:uid="{2A1B8167-4744-49D7-A89F-816965049124}" name="MAC"/>
    <tableColumn id="11" xr3:uid="{C5F2AA1A-2377-447B-BFEB-241E85BECD3A}" name="Serial"/>
    <tableColumn id="12" xr3:uid="{779B7767-7754-4572-8C78-3E2B01872BC7}" name="Fw. Ver."/>
    <tableColumn id="13" xr3:uid="{08BC8A68-33C3-4C9B-B604-694AF8DE1B95}" name="Sw. Ver."/>
    <tableColumn id="15" xr3:uid="{5435A6FF-EDB2-4D1A-8447-AA96CD5C2AE5}" name="Description"/>
    <tableColumn id="16" xr3:uid="{91918DC3-D2F9-4E12-8ADC-BDB9CB7BA72B}" name="User"/>
    <tableColumn id="17" xr3:uid="{16A4B36B-53F6-4E33-B0CB-66F910287212}" name="Password"/>
    <tableColumn id="19" xr3:uid="{CB92EF5F-3D7B-49DE-B126-D538A705F217}" name="POE REQ."/>
    <tableColumn id="18" xr3:uid="{6FC1DB3E-6C9F-44DF-B717-17FAD71FCC0E}" name="Notes"/>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910DFF-008C-4C4C-9689-A59C6F34E355}" name="NETWORKWISE_INFO" displayName="NETWORKWISE_INFO" ref="A2:J14" totalsRowShown="0">
  <autoFilter ref="A2:J14" xr:uid="{0F910DFF-008C-4C4C-9689-A59C6F34E355}"/>
  <tableColumns count="10">
    <tableColumn id="1" xr3:uid="{19EF1410-9C8E-49BC-9035-E89AF4159F7C}" name="Network Name"/>
    <tableColumn id="9" xr3:uid="{30A0FEFE-78D5-4AFA-B928-0AF69FD5E818}" name="Core Switch"/>
    <tableColumn id="2" xr3:uid="{DA767A96-CADB-4AE6-B7F0-187A55F19EF3}" name="VLAN" dataDxfId="30"/>
    <tableColumn id="3" xr3:uid="{EC0A156E-9667-4766-B29A-6BF75E06DD7E}" name="Network IP"/>
    <tableColumn id="4" xr3:uid="{ED706A04-7D36-4CF6-AEB2-B5C5A9113C31}" name="Subnet"/>
    <tableColumn id="5" xr3:uid="{5E5CBC75-C3DC-4861-A9EA-F95DB6E131BC}" name="CIDR"/>
    <tableColumn id="6" xr3:uid="{2E623F3D-4786-44F5-A81E-1CDD30799FEE}" name="DHCP Pool"/>
    <tableColumn id="7" xr3:uid="{6308527E-D93E-4756-A73A-9AF53ACF1FBF}" name="Gateway"/>
    <tableColumn id="8" xr3:uid="{C5F6EA6D-15AF-4AE0-9479-9AD9D0CC00F6}" name="DNS"/>
    <tableColumn id="11" xr3:uid="{84A6F299-34B9-4DF2-8BC0-CC3D2AE03AEF}" name="Color"/>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80FC6B7-F9FE-4F4F-AA50-CE09CCE4DF85}" name="SWITCHWISE_CONFIG" displayName="SWITCHWISE_CONFIG" ref="A3:B27" totalsRowShown="0">
  <autoFilter ref="A3:B27" xr:uid="{B80FC6B7-F9FE-4F4F-AA50-CE09CCE4DF85}"/>
  <sortState xmlns:xlrd2="http://schemas.microsoft.com/office/spreadsheetml/2017/richdata2" ref="A4:B27">
    <sortCondition ref="A3:A27"/>
  </sortState>
  <tableColumns count="2">
    <tableColumn id="1" xr3:uid="{F5815427-5894-4BDE-BC49-C756AC3FA663}" name="Switch" dataDxfId="29"/>
    <tableColumn id="5" xr3:uid="{A727F38C-640A-4F4E-9EFC-49789D15F56F}" name="QoS"/>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50902EF-31FD-48CA-AF6A-036AB69EB68E}" name="SWITCH_TYPES" displayName="SWITCH_TYPES" ref="D3:L13" totalsRowShown="0">
  <autoFilter ref="D3:L13" xr:uid="{E50902EF-31FD-48CA-AF6A-036AB69EB68E}"/>
  <tableColumns count="9">
    <tableColumn id="1" xr3:uid="{FC18E734-BBD2-4001-9541-83E840D68854}" name="MAKE"/>
    <tableColumn id="2" xr3:uid="{EAB26CD8-F837-4F19-9644-B6635C2FCC24}" name="MODEL"/>
    <tableColumn id="4" xr3:uid="{95F62F81-469C-4401-B781-7FC654CC9047}" name="1G"/>
    <tableColumn id="5" xr3:uid="{4434034B-34E0-4433-A591-AA56939E47B9}" name="10G"/>
    <tableColumn id="6" xr3:uid="{E1CCA7CD-21C3-4D81-AD73-AA73B8249A50}" name="SFP"/>
    <tableColumn id="7" xr3:uid="{AD9847E1-6CA3-4949-BEF5-2192BF3516B7}" name="SPF+"/>
    <tableColumn id="8" xr3:uid="{9AF3F5D7-1DAE-4037-86E4-66F5FED29CA3}" name="POE"/>
    <tableColumn id="14" xr3:uid="{886AE4B1-488C-441C-9E1C-C7E3B1F77F69}" name="POE TYPE"/>
    <tableColumn id="9" xr3:uid="{BF74E32E-CFB3-4E92-B3AB-2F1B6F7E3FF4}" name="POE BUDGET"/>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6CE53D6-6C86-4496-990F-325BE4B0DDC9}" name="VLANWISE_INFO" displayName="VLANWISE_INFO" ref="A2:C24" totalsRowShown="0">
  <autoFilter ref="A2:C24" xr:uid="{56CE53D6-6C86-4496-990F-325BE4B0DDC9}">
    <filterColumn colId="0">
      <filters>
        <filter val="ALB-DSW-01"/>
        <filter val="ALB-DSW-02"/>
        <filter val="C-DSW-01"/>
        <filter val="C-DSW-02"/>
        <filter val="ST-DSW-01"/>
        <filter val="ST-DSW-02"/>
        <filter val="ST-DSW-03"/>
        <filter val="ST-DSW-04"/>
      </filters>
    </filterColumn>
  </autoFilter>
  <sortState xmlns:xlrd2="http://schemas.microsoft.com/office/spreadsheetml/2017/richdata2" ref="A3:C24">
    <sortCondition ref="C2:C24"/>
  </sortState>
  <tableColumns count="3">
    <tableColumn id="1" xr3:uid="{2F714BFA-0829-40B1-B261-64ED42037853}" name="Switch" dataDxfId="28"/>
    <tableColumn id="4" xr3:uid="{139B556E-6C83-4ED0-BF33-3403E282432B}" name="VLAN" dataDxfId="27"/>
    <tableColumn id="5" xr3:uid="{20EA6546-015F-4FC1-A4AD-AEB81ABD513C}" name="IGMP"/>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708441E-5EAE-45D5-BE4D-4389137118A7}" name="PORTWISE_INFO" displayName="PORTWISE_INFO" ref="A2:E63" totalsRowShown="0">
  <autoFilter ref="A2:E63" xr:uid="{7708441E-5EAE-45D5-BE4D-4389137118A7}"/>
  <sortState xmlns:xlrd2="http://schemas.microsoft.com/office/spreadsheetml/2017/richdata2" ref="A3:E66">
    <sortCondition ref="A2:A66"/>
  </sortState>
  <tableColumns count="5">
    <tableColumn id="9" xr3:uid="{0B9908BA-B554-4CF7-9B98-6535C358772A}" name="Switch"/>
    <tableColumn id="1" xr3:uid="{FA362A26-0606-439B-8CE3-5D853C973BA9}" name="Ports" dataDxfId="26"/>
    <tableColumn id="2" xr3:uid="{5DCEEA73-7187-4DED-9375-3A28E69C0410}" name="Tagging"/>
    <tableColumn id="3" xr3:uid="{68B5502F-8AFA-4554-983C-E9AF921DFB46}" name="MTU"/>
    <tableColumn id="4" xr3:uid="{48913638-785C-4DCE-8A92-9E9CBB671A7A}" name="QoS"/>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60EB52-1FCA-42AE-AF9C-4C3D6E998B54}" name="QOS_INFO" displayName="QOS_INFO" ref="A3:C9" totalsRowShown="0">
  <autoFilter ref="A3:C9" xr:uid="{8760EB52-1FCA-42AE-AF9C-4C3D6E998B54}"/>
  <tableColumns count="3">
    <tableColumn id="1" xr3:uid="{1FD0DD10-F206-4D54-BC08-7F8214A165AB}" name="Product"/>
    <tableColumn id="2" xr3:uid="{76E34FFA-6D51-44DA-96FE-8DF6F3911F1C}" name="Values" dataDxfId="25"/>
    <tableColumn id="3" xr3:uid="{4084BA7A-B793-4761-AEF3-BB87AA2DE910}" name="Strict Priority"/>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ontrol" Target="../activeX/activeX7.xml"/><Relationship Id="rId18" Type="http://schemas.openxmlformats.org/officeDocument/2006/relationships/control" Target="../activeX/activeX12.xml"/><Relationship Id="rId26" Type="http://schemas.openxmlformats.org/officeDocument/2006/relationships/control" Target="../activeX/activeX20.xml"/><Relationship Id="rId39" Type="http://schemas.openxmlformats.org/officeDocument/2006/relationships/control" Target="../activeX/activeX33.xml"/><Relationship Id="rId21" Type="http://schemas.openxmlformats.org/officeDocument/2006/relationships/control" Target="../activeX/activeX15.xml"/><Relationship Id="rId34" Type="http://schemas.openxmlformats.org/officeDocument/2006/relationships/control" Target="../activeX/activeX28.xml"/><Relationship Id="rId42" Type="http://schemas.openxmlformats.org/officeDocument/2006/relationships/control" Target="../activeX/activeX36.xml"/><Relationship Id="rId47" Type="http://schemas.openxmlformats.org/officeDocument/2006/relationships/control" Target="../activeX/activeX41.xml"/><Relationship Id="rId50" Type="http://schemas.openxmlformats.org/officeDocument/2006/relationships/image" Target="../media/image6.emf"/><Relationship Id="rId55" Type="http://schemas.openxmlformats.org/officeDocument/2006/relationships/control" Target="../activeX/activeX48.xml"/><Relationship Id="rId63" Type="http://schemas.openxmlformats.org/officeDocument/2006/relationships/control" Target="../activeX/activeX55.xml"/><Relationship Id="rId68" Type="http://schemas.openxmlformats.org/officeDocument/2006/relationships/control" Target="../activeX/activeX59.xml"/><Relationship Id="rId7" Type="http://schemas.openxmlformats.org/officeDocument/2006/relationships/image" Target="../media/image4.emf"/><Relationship Id="rId71" Type="http://schemas.openxmlformats.org/officeDocument/2006/relationships/control" Target="../activeX/activeX62.xml"/><Relationship Id="rId2" Type="http://schemas.openxmlformats.org/officeDocument/2006/relationships/drawing" Target="../drawings/drawing2.xml"/><Relationship Id="rId16" Type="http://schemas.openxmlformats.org/officeDocument/2006/relationships/control" Target="../activeX/activeX10.xml"/><Relationship Id="rId29" Type="http://schemas.openxmlformats.org/officeDocument/2006/relationships/control" Target="../activeX/activeX23.xml"/><Relationship Id="rId11" Type="http://schemas.openxmlformats.org/officeDocument/2006/relationships/control" Target="../activeX/activeX5.xml"/><Relationship Id="rId24" Type="http://schemas.openxmlformats.org/officeDocument/2006/relationships/control" Target="../activeX/activeX18.xml"/><Relationship Id="rId32" Type="http://schemas.openxmlformats.org/officeDocument/2006/relationships/control" Target="../activeX/activeX26.xml"/><Relationship Id="rId37" Type="http://schemas.openxmlformats.org/officeDocument/2006/relationships/control" Target="../activeX/activeX31.xml"/><Relationship Id="rId40" Type="http://schemas.openxmlformats.org/officeDocument/2006/relationships/control" Target="../activeX/activeX34.xml"/><Relationship Id="rId45" Type="http://schemas.openxmlformats.org/officeDocument/2006/relationships/control" Target="../activeX/activeX39.xml"/><Relationship Id="rId53" Type="http://schemas.openxmlformats.org/officeDocument/2006/relationships/control" Target="../activeX/activeX46.xml"/><Relationship Id="rId58" Type="http://schemas.openxmlformats.org/officeDocument/2006/relationships/control" Target="../activeX/activeX51.xml"/><Relationship Id="rId66" Type="http://schemas.openxmlformats.org/officeDocument/2006/relationships/image" Target="../media/image8.emf"/><Relationship Id="rId5" Type="http://schemas.openxmlformats.org/officeDocument/2006/relationships/image" Target="../media/image3.emf"/><Relationship Id="rId15" Type="http://schemas.openxmlformats.org/officeDocument/2006/relationships/control" Target="../activeX/activeX9.xml"/><Relationship Id="rId23" Type="http://schemas.openxmlformats.org/officeDocument/2006/relationships/control" Target="../activeX/activeX17.xml"/><Relationship Id="rId28" Type="http://schemas.openxmlformats.org/officeDocument/2006/relationships/control" Target="../activeX/activeX22.xml"/><Relationship Id="rId36" Type="http://schemas.openxmlformats.org/officeDocument/2006/relationships/control" Target="../activeX/activeX30.xml"/><Relationship Id="rId49" Type="http://schemas.openxmlformats.org/officeDocument/2006/relationships/control" Target="../activeX/activeX43.xml"/><Relationship Id="rId57" Type="http://schemas.openxmlformats.org/officeDocument/2006/relationships/control" Target="../activeX/activeX50.xml"/><Relationship Id="rId61" Type="http://schemas.openxmlformats.org/officeDocument/2006/relationships/control" Target="../activeX/activeX54.xml"/><Relationship Id="rId10" Type="http://schemas.openxmlformats.org/officeDocument/2006/relationships/control" Target="../activeX/activeX4.xml"/><Relationship Id="rId19" Type="http://schemas.openxmlformats.org/officeDocument/2006/relationships/control" Target="../activeX/activeX13.xml"/><Relationship Id="rId31" Type="http://schemas.openxmlformats.org/officeDocument/2006/relationships/control" Target="../activeX/activeX25.xml"/><Relationship Id="rId44" Type="http://schemas.openxmlformats.org/officeDocument/2006/relationships/control" Target="../activeX/activeX38.xml"/><Relationship Id="rId52" Type="http://schemas.openxmlformats.org/officeDocument/2006/relationships/control" Target="../activeX/activeX45.xml"/><Relationship Id="rId60" Type="http://schemas.openxmlformats.org/officeDocument/2006/relationships/control" Target="../activeX/activeX53.xml"/><Relationship Id="rId65" Type="http://schemas.openxmlformats.org/officeDocument/2006/relationships/control" Target="../activeX/activeX57.xml"/><Relationship Id="rId73" Type="http://schemas.openxmlformats.org/officeDocument/2006/relationships/control" Target="../activeX/activeX64.xml"/><Relationship Id="rId4" Type="http://schemas.openxmlformats.org/officeDocument/2006/relationships/control" Target="../activeX/activeX1.xml"/><Relationship Id="rId9" Type="http://schemas.openxmlformats.org/officeDocument/2006/relationships/image" Target="../media/image5.emf"/><Relationship Id="rId14" Type="http://schemas.openxmlformats.org/officeDocument/2006/relationships/control" Target="../activeX/activeX8.xml"/><Relationship Id="rId22" Type="http://schemas.openxmlformats.org/officeDocument/2006/relationships/control" Target="../activeX/activeX16.xml"/><Relationship Id="rId27" Type="http://schemas.openxmlformats.org/officeDocument/2006/relationships/control" Target="../activeX/activeX21.xml"/><Relationship Id="rId30" Type="http://schemas.openxmlformats.org/officeDocument/2006/relationships/control" Target="../activeX/activeX24.xml"/><Relationship Id="rId35" Type="http://schemas.openxmlformats.org/officeDocument/2006/relationships/control" Target="../activeX/activeX29.xml"/><Relationship Id="rId43" Type="http://schemas.openxmlformats.org/officeDocument/2006/relationships/control" Target="../activeX/activeX37.xml"/><Relationship Id="rId48" Type="http://schemas.openxmlformats.org/officeDocument/2006/relationships/control" Target="../activeX/activeX42.xml"/><Relationship Id="rId56" Type="http://schemas.openxmlformats.org/officeDocument/2006/relationships/control" Target="../activeX/activeX49.xml"/><Relationship Id="rId64" Type="http://schemas.openxmlformats.org/officeDocument/2006/relationships/control" Target="../activeX/activeX56.xml"/><Relationship Id="rId69" Type="http://schemas.openxmlformats.org/officeDocument/2006/relationships/control" Target="../activeX/activeX60.xml"/><Relationship Id="rId8" Type="http://schemas.openxmlformats.org/officeDocument/2006/relationships/control" Target="../activeX/activeX3.xml"/><Relationship Id="rId51" Type="http://schemas.openxmlformats.org/officeDocument/2006/relationships/control" Target="../activeX/activeX44.xml"/><Relationship Id="rId72" Type="http://schemas.openxmlformats.org/officeDocument/2006/relationships/control" Target="../activeX/activeX63.xml"/><Relationship Id="rId3" Type="http://schemas.openxmlformats.org/officeDocument/2006/relationships/vmlDrawing" Target="../drawings/vmlDrawing2.vml"/><Relationship Id="rId12" Type="http://schemas.openxmlformats.org/officeDocument/2006/relationships/control" Target="../activeX/activeX6.xml"/><Relationship Id="rId17" Type="http://schemas.openxmlformats.org/officeDocument/2006/relationships/control" Target="../activeX/activeX11.xml"/><Relationship Id="rId25" Type="http://schemas.openxmlformats.org/officeDocument/2006/relationships/control" Target="../activeX/activeX19.xml"/><Relationship Id="rId33" Type="http://schemas.openxmlformats.org/officeDocument/2006/relationships/control" Target="../activeX/activeX27.xml"/><Relationship Id="rId38" Type="http://schemas.openxmlformats.org/officeDocument/2006/relationships/control" Target="../activeX/activeX32.xml"/><Relationship Id="rId46" Type="http://schemas.openxmlformats.org/officeDocument/2006/relationships/control" Target="../activeX/activeX40.xml"/><Relationship Id="rId59" Type="http://schemas.openxmlformats.org/officeDocument/2006/relationships/control" Target="../activeX/activeX52.xml"/><Relationship Id="rId67" Type="http://schemas.openxmlformats.org/officeDocument/2006/relationships/control" Target="../activeX/activeX58.xml"/><Relationship Id="rId20" Type="http://schemas.openxmlformats.org/officeDocument/2006/relationships/control" Target="../activeX/activeX14.xml"/><Relationship Id="rId41" Type="http://schemas.openxmlformats.org/officeDocument/2006/relationships/control" Target="../activeX/activeX35.xml"/><Relationship Id="rId54" Type="http://schemas.openxmlformats.org/officeDocument/2006/relationships/control" Target="../activeX/activeX47.xml"/><Relationship Id="rId62" Type="http://schemas.openxmlformats.org/officeDocument/2006/relationships/image" Target="../media/image7.emf"/><Relationship Id="rId70" Type="http://schemas.openxmlformats.org/officeDocument/2006/relationships/control" Target="../activeX/activeX61.xml"/><Relationship Id="rId1" Type="http://schemas.openxmlformats.org/officeDocument/2006/relationships/printerSettings" Target="../printerSettings/printerSettings2.bin"/><Relationship Id="rId6" Type="http://schemas.openxmlformats.org/officeDocument/2006/relationships/control" Target="../activeX/activeX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5.vml"/><Relationship Id="rId1" Type="http://schemas.openxmlformats.org/officeDocument/2006/relationships/drawing" Target="../drawings/drawing5.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09D43-0D35-4B26-A3EA-00F7A0642D84}">
  <sheetPr codeName="Sheet2"/>
  <dimension ref="C1:J294"/>
  <sheetViews>
    <sheetView tabSelected="1" workbookViewId="0">
      <selection activeCell="L6" sqref="L6"/>
    </sheetView>
  </sheetViews>
  <sheetFormatPr defaultRowHeight="14.5" x14ac:dyDescent="0.35"/>
  <cols>
    <col min="1" max="1" width="36.1796875" customWidth="1"/>
    <col min="2" max="2" width="35.81640625" customWidth="1"/>
    <col min="3" max="3" width="27.6328125" bestFit="1" customWidth="1"/>
    <col min="4" max="4" width="14.54296875" bestFit="1" customWidth="1"/>
    <col min="5" max="5" width="15" bestFit="1" customWidth="1"/>
    <col min="6" max="6" width="20.26953125" bestFit="1" customWidth="1"/>
    <col min="7" max="7" width="14.54296875" bestFit="1" customWidth="1"/>
    <col min="8" max="8" width="24.6328125" bestFit="1" customWidth="1"/>
    <col min="9" max="9" width="15.81640625" bestFit="1" customWidth="1"/>
    <col min="10" max="10" width="14.1796875" bestFit="1" customWidth="1"/>
    <col min="11" max="11" width="8.1796875" bestFit="1" customWidth="1"/>
    <col min="12" max="12" width="17.81640625" bestFit="1" customWidth="1"/>
    <col min="13" max="13" width="30" bestFit="1" customWidth="1"/>
    <col min="14" max="14" width="5.7265625" bestFit="1" customWidth="1"/>
    <col min="15" max="15" width="5.453125" bestFit="1" customWidth="1"/>
    <col min="16" max="16" width="17.26953125" bestFit="1" customWidth="1"/>
    <col min="17" max="19" width="5.26953125" bestFit="1" customWidth="1"/>
    <col min="20" max="20" width="4.81640625" bestFit="1" customWidth="1"/>
    <col min="21" max="21" width="4.453125" bestFit="1" customWidth="1"/>
    <col min="22" max="25" width="4.81640625" bestFit="1" customWidth="1"/>
    <col min="26" max="30" width="5.26953125" bestFit="1" customWidth="1"/>
    <col min="31" max="31" width="4.81640625" bestFit="1" customWidth="1"/>
    <col min="32" max="41" width="5.26953125" bestFit="1" customWidth="1"/>
  </cols>
  <sheetData>
    <row r="1" spans="3:10" ht="146.15" customHeight="1" x14ac:dyDescent="0.35"/>
    <row r="2" spans="3:10" x14ac:dyDescent="0.35">
      <c r="C2" s="1" t="s">
        <v>0</v>
      </c>
      <c r="D2" s="1" t="s">
        <v>1</v>
      </c>
      <c r="E2" s="1" t="s">
        <v>2</v>
      </c>
      <c r="F2" s="1" t="s">
        <v>3</v>
      </c>
      <c r="G2" s="1" t="s">
        <v>4</v>
      </c>
      <c r="H2" s="1" t="s">
        <v>7</v>
      </c>
      <c r="I2" s="1" t="s">
        <v>6</v>
      </c>
      <c r="J2" s="1" t="s">
        <v>8</v>
      </c>
    </row>
    <row r="3" spans="3:10" x14ac:dyDescent="0.35">
      <c r="C3" s="2" t="s">
        <v>431</v>
      </c>
    </row>
    <row r="4" spans="3:10" x14ac:dyDescent="0.35">
      <c r="C4" s="3" t="s">
        <v>451</v>
      </c>
      <c r="D4" s="2" t="s">
        <v>452</v>
      </c>
      <c r="E4" s="2" t="s">
        <v>229</v>
      </c>
      <c r="F4" s="2" t="s">
        <v>266</v>
      </c>
      <c r="G4" s="2" t="s">
        <v>453</v>
      </c>
      <c r="H4" s="2" t="s">
        <v>17</v>
      </c>
      <c r="I4" s="2" t="s">
        <v>248</v>
      </c>
      <c r="J4" s="2" t="s">
        <v>435</v>
      </c>
    </row>
    <row r="5" spans="3:10" x14ac:dyDescent="0.35">
      <c r="C5" s="3" t="s">
        <v>386</v>
      </c>
      <c r="D5" s="2" t="s">
        <v>578</v>
      </c>
      <c r="E5" s="2" t="s">
        <v>579</v>
      </c>
      <c r="F5" s="2" t="s">
        <v>835</v>
      </c>
      <c r="G5" s="2" t="s">
        <v>806</v>
      </c>
      <c r="H5" s="2" t="s">
        <v>17</v>
      </c>
      <c r="I5" s="2" t="s">
        <v>580</v>
      </c>
      <c r="J5" s="2" t="s">
        <v>338</v>
      </c>
    </row>
    <row r="6" spans="3:10" x14ac:dyDescent="0.35">
      <c r="D6" s="2" t="s">
        <v>443</v>
      </c>
      <c r="E6" s="2" t="s">
        <v>229</v>
      </c>
      <c r="F6" s="2" t="s">
        <v>291</v>
      </c>
      <c r="G6" s="2" t="s">
        <v>444</v>
      </c>
      <c r="H6" s="2" t="s">
        <v>17</v>
      </c>
      <c r="I6" s="2" t="s">
        <v>248</v>
      </c>
      <c r="J6" s="2" t="s">
        <v>435</v>
      </c>
    </row>
    <row r="7" spans="3:10" x14ac:dyDescent="0.35">
      <c r="C7" s="3" t="s">
        <v>23</v>
      </c>
      <c r="D7" s="2" t="s">
        <v>437</v>
      </c>
      <c r="E7" s="2" t="s">
        <v>438</v>
      </c>
      <c r="F7" s="2" t="s">
        <v>439</v>
      </c>
      <c r="G7" s="2" t="s">
        <v>440</v>
      </c>
      <c r="H7" s="2" t="s">
        <v>17</v>
      </c>
      <c r="I7" s="2" t="s">
        <v>248</v>
      </c>
      <c r="J7" s="2" t="s">
        <v>843</v>
      </c>
    </row>
    <row r="8" spans="3:10" x14ac:dyDescent="0.35">
      <c r="D8" s="2" t="s">
        <v>445</v>
      </c>
      <c r="E8" s="2" t="s">
        <v>229</v>
      </c>
      <c r="F8" s="2" t="s">
        <v>291</v>
      </c>
      <c r="G8" s="2" t="s">
        <v>446</v>
      </c>
      <c r="H8" s="2" t="s">
        <v>17</v>
      </c>
      <c r="I8" s="2" t="s">
        <v>248</v>
      </c>
      <c r="J8" s="2" t="s">
        <v>435</v>
      </c>
    </row>
    <row r="9" spans="3:10" x14ac:dyDescent="0.35">
      <c r="D9" s="2" t="s">
        <v>448</v>
      </c>
      <c r="E9" s="2" t="s">
        <v>229</v>
      </c>
      <c r="F9" s="2" t="s">
        <v>291</v>
      </c>
      <c r="G9" s="2" t="s">
        <v>449</v>
      </c>
      <c r="H9" s="2" t="s">
        <v>17</v>
      </c>
      <c r="I9" s="2" t="s">
        <v>248</v>
      </c>
      <c r="J9" s="2" t="s">
        <v>435</v>
      </c>
    </row>
    <row r="10" spans="3:10" x14ac:dyDescent="0.35">
      <c r="D10" s="2" t="s">
        <v>582</v>
      </c>
      <c r="E10" s="2" t="s">
        <v>579</v>
      </c>
      <c r="F10" s="2" t="s">
        <v>583</v>
      </c>
      <c r="G10" s="2" t="s">
        <v>803</v>
      </c>
      <c r="H10" s="2" t="s">
        <v>17</v>
      </c>
      <c r="I10" s="2" t="s">
        <v>580</v>
      </c>
      <c r="J10" s="2" t="s">
        <v>338</v>
      </c>
    </row>
    <row r="11" spans="3:10" x14ac:dyDescent="0.35">
      <c r="D11" s="2" t="s">
        <v>517</v>
      </c>
      <c r="E11" s="2" t="s">
        <v>502</v>
      </c>
      <c r="F11" s="2" t="s">
        <v>514</v>
      </c>
      <c r="G11" s="2" t="s">
        <v>533</v>
      </c>
      <c r="H11" s="2" t="s">
        <v>17</v>
      </c>
      <c r="I11" s="2" t="s">
        <v>505</v>
      </c>
      <c r="J11" s="2" t="s">
        <v>34</v>
      </c>
    </row>
    <row r="12" spans="3:10" x14ac:dyDescent="0.35">
      <c r="C12" s="3" t="s">
        <v>432</v>
      </c>
      <c r="D12" s="2" t="s">
        <v>436</v>
      </c>
      <c r="E12" s="2" t="s">
        <v>168</v>
      </c>
      <c r="F12" s="2" t="s">
        <v>177</v>
      </c>
      <c r="G12" s="2" t="s">
        <v>871</v>
      </c>
      <c r="H12" s="2" t="s">
        <v>843</v>
      </c>
      <c r="I12" s="2" t="s">
        <v>816</v>
      </c>
      <c r="J12" s="2" t="s">
        <v>843</v>
      </c>
    </row>
    <row r="13" spans="3:10" x14ac:dyDescent="0.35">
      <c r="D13" s="2" t="s">
        <v>545</v>
      </c>
      <c r="E13" s="2" t="s">
        <v>438</v>
      </c>
      <c r="F13" s="2" t="s">
        <v>546</v>
      </c>
      <c r="G13" s="2" t="s">
        <v>16</v>
      </c>
      <c r="H13" s="2" t="s">
        <v>29</v>
      </c>
      <c r="I13" s="2" t="s">
        <v>814</v>
      </c>
      <c r="J13" s="2" t="s">
        <v>433</v>
      </c>
    </row>
    <row r="14" spans="3:10" x14ac:dyDescent="0.35">
      <c r="G14" s="2" t="s">
        <v>31</v>
      </c>
      <c r="H14" s="2" t="s">
        <v>32</v>
      </c>
      <c r="I14" s="2" t="s">
        <v>815</v>
      </c>
      <c r="J14" s="2" t="s">
        <v>434</v>
      </c>
    </row>
    <row r="15" spans="3:10" x14ac:dyDescent="0.35">
      <c r="D15" s="2" t="s">
        <v>433</v>
      </c>
      <c r="E15" s="2" t="s">
        <v>168</v>
      </c>
      <c r="F15" s="2" t="s">
        <v>911</v>
      </c>
      <c r="G15" s="2" t="s">
        <v>874</v>
      </c>
      <c r="H15" s="2" t="s">
        <v>843</v>
      </c>
      <c r="I15" s="2" t="s">
        <v>816</v>
      </c>
      <c r="J15" s="2" t="s">
        <v>843</v>
      </c>
    </row>
    <row r="16" spans="3:10" x14ac:dyDescent="0.35">
      <c r="D16" s="2" t="s">
        <v>434</v>
      </c>
      <c r="E16" s="2" t="s">
        <v>168</v>
      </c>
      <c r="F16" s="2" t="s">
        <v>911</v>
      </c>
      <c r="G16" s="2" t="s">
        <v>877</v>
      </c>
      <c r="H16" s="2" t="s">
        <v>843</v>
      </c>
      <c r="I16" s="2" t="s">
        <v>816</v>
      </c>
      <c r="J16" s="2" t="s">
        <v>843</v>
      </c>
    </row>
    <row r="17" spans="3:10" x14ac:dyDescent="0.35">
      <c r="D17" s="2" t="s">
        <v>435</v>
      </c>
      <c r="E17" s="2" t="s">
        <v>168</v>
      </c>
      <c r="F17" s="2" t="s">
        <v>177</v>
      </c>
      <c r="G17" s="2" t="s">
        <v>870</v>
      </c>
      <c r="H17" s="2" t="s">
        <v>843</v>
      </c>
      <c r="I17" s="2" t="s">
        <v>816</v>
      </c>
      <c r="J17" s="2" t="s">
        <v>843</v>
      </c>
    </row>
    <row r="18" spans="3:10" x14ac:dyDescent="0.35">
      <c r="D18" s="2" t="s">
        <v>441</v>
      </c>
      <c r="E18" s="2" t="s">
        <v>229</v>
      </c>
      <c r="F18" s="2" t="s">
        <v>242</v>
      </c>
      <c r="G18" s="2" t="s">
        <v>442</v>
      </c>
      <c r="H18" s="2" t="s">
        <v>17</v>
      </c>
      <c r="I18" s="2" t="s">
        <v>248</v>
      </c>
      <c r="J18" s="2" t="s">
        <v>441</v>
      </c>
    </row>
    <row r="19" spans="3:10" x14ac:dyDescent="0.35">
      <c r="C19" s="3" t="s">
        <v>136</v>
      </c>
      <c r="D19" s="2" t="s">
        <v>531</v>
      </c>
      <c r="E19" s="2" t="s">
        <v>502</v>
      </c>
      <c r="F19" s="2" t="s">
        <v>514</v>
      </c>
      <c r="G19" s="2" t="s">
        <v>532</v>
      </c>
      <c r="H19" s="2" t="s">
        <v>17</v>
      </c>
      <c r="I19" s="2" t="s">
        <v>505</v>
      </c>
      <c r="J19" s="2" t="s">
        <v>340</v>
      </c>
    </row>
    <row r="20" spans="3:10" x14ac:dyDescent="0.35">
      <c r="D20" s="2" t="s">
        <v>455</v>
      </c>
      <c r="E20" s="2" t="s">
        <v>229</v>
      </c>
      <c r="F20" s="2" t="s">
        <v>266</v>
      </c>
      <c r="G20" s="2" t="s">
        <v>456</v>
      </c>
      <c r="H20" s="2" t="s">
        <v>17</v>
      </c>
      <c r="I20" s="2" t="s">
        <v>248</v>
      </c>
      <c r="J20" s="2" t="s">
        <v>435</v>
      </c>
    </row>
    <row r="21" spans="3:10" x14ac:dyDescent="0.35">
      <c r="D21" s="2" t="s">
        <v>585</v>
      </c>
      <c r="E21" s="2" t="s">
        <v>138</v>
      </c>
      <c r="F21" s="2" t="s">
        <v>145</v>
      </c>
      <c r="G21" s="2" t="s">
        <v>843</v>
      </c>
      <c r="H21" s="2" t="s">
        <v>17</v>
      </c>
      <c r="I21" s="2" t="s">
        <v>248</v>
      </c>
      <c r="J21" s="2" t="s">
        <v>115</v>
      </c>
    </row>
    <row r="22" spans="3:10" x14ac:dyDescent="0.35">
      <c r="C22" s="2" t="s">
        <v>483</v>
      </c>
    </row>
    <row r="23" spans="3:10" x14ac:dyDescent="0.35">
      <c r="C23" s="3" t="s">
        <v>553</v>
      </c>
      <c r="D23" s="2" t="s">
        <v>586</v>
      </c>
      <c r="E23" s="2" t="s">
        <v>229</v>
      </c>
      <c r="F23" s="2" t="s">
        <v>291</v>
      </c>
      <c r="G23" s="2" t="s">
        <v>843</v>
      </c>
      <c r="H23" s="2" t="s">
        <v>17</v>
      </c>
      <c r="I23" s="2" t="s">
        <v>163</v>
      </c>
      <c r="J23" s="2" t="s">
        <v>164</v>
      </c>
    </row>
    <row r="24" spans="3:10" x14ac:dyDescent="0.35">
      <c r="D24" s="2" t="s">
        <v>588</v>
      </c>
      <c r="E24" s="2" t="s">
        <v>229</v>
      </c>
      <c r="F24" s="2" t="s">
        <v>468</v>
      </c>
      <c r="G24" s="2" t="s">
        <v>843</v>
      </c>
      <c r="H24" s="2" t="s">
        <v>17</v>
      </c>
      <c r="I24" s="2" t="s">
        <v>163</v>
      </c>
      <c r="J24" s="2" t="s">
        <v>164</v>
      </c>
    </row>
    <row r="25" spans="3:10" x14ac:dyDescent="0.35">
      <c r="C25" s="3" t="s">
        <v>549</v>
      </c>
      <c r="D25" s="2" t="s">
        <v>590</v>
      </c>
      <c r="E25" s="2" t="s">
        <v>558</v>
      </c>
      <c r="F25" s="2" t="s">
        <v>591</v>
      </c>
      <c r="G25" s="2" t="s">
        <v>843</v>
      </c>
      <c r="H25" s="2" t="s">
        <v>17</v>
      </c>
      <c r="I25" s="2" t="s">
        <v>163</v>
      </c>
      <c r="J25" s="2" t="s">
        <v>164</v>
      </c>
    </row>
    <row r="26" spans="3:10" x14ac:dyDescent="0.35">
      <c r="D26" s="2" t="s">
        <v>593</v>
      </c>
      <c r="E26" s="2" t="s">
        <v>229</v>
      </c>
      <c r="F26" s="2" t="s">
        <v>594</v>
      </c>
      <c r="G26" s="2" t="s">
        <v>843</v>
      </c>
      <c r="H26" s="2" t="s">
        <v>17</v>
      </c>
      <c r="I26" s="2" t="s">
        <v>163</v>
      </c>
      <c r="J26" s="2" t="s">
        <v>164</v>
      </c>
    </row>
    <row r="27" spans="3:10" x14ac:dyDescent="0.35">
      <c r="C27" s="3" t="s">
        <v>595</v>
      </c>
      <c r="D27" s="2" t="s">
        <v>596</v>
      </c>
      <c r="E27" s="2" t="s">
        <v>229</v>
      </c>
      <c r="F27" s="2" t="s">
        <v>291</v>
      </c>
      <c r="G27" s="2" t="s">
        <v>843</v>
      </c>
      <c r="H27" s="2" t="s">
        <v>17</v>
      </c>
      <c r="I27" s="2" t="s">
        <v>163</v>
      </c>
      <c r="J27" s="2" t="s">
        <v>164</v>
      </c>
    </row>
    <row r="28" spans="3:10" x14ac:dyDescent="0.35">
      <c r="C28" s="3" t="s">
        <v>136</v>
      </c>
      <c r="D28" s="2" t="s">
        <v>598</v>
      </c>
      <c r="E28" s="2" t="s">
        <v>229</v>
      </c>
      <c r="F28" s="2" t="s">
        <v>468</v>
      </c>
      <c r="G28" s="2" t="s">
        <v>843</v>
      </c>
      <c r="H28" s="2" t="s">
        <v>470</v>
      </c>
      <c r="I28" s="2" t="s">
        <v>163</v>
      </c>
      <c r="J28" s="2" t="s">
        <v>164</v>
      </c>
    </row>
    <row r="29" spans="3:10" x14ac:dyDescent="0.35">
      <c r="D29" s="2" t="s">
        <v>484</v>
      </c>
      <c r="E29" s="2" t="s">
        <v>229</v>
      </c>
      <c r="F29" s="2" t="s">
        <v>468</v>
      </c>
      <c r="G29" s="2" t="s">
        <v>485</v>
      </c>
      <c r="H29" s="2" t="s">
        <v>470</v>
      </c>
      <c r="I29" s="2" t="s">
        <v>248</v>
      </c>
      <c r="J29" s="2" t="s">
        <v>174</v>
      </c>
    </row>
    <row r="30" spans="3:10" x14ac:dyDescent="0.35">
      <c r="D30" s="2" t="s">
        <v>600</v>
      </c>
      <c r="E30" s="2" t="s">
        <v>138</v>
      </c>
      <c r="F30" s="2" t="s">
        <v>601</v>
      </c>
      <c r="G30" s="2" t="s">
        <v>843</v>
      </c>
      <c r="H30" s="2" t="s">
        <v>17</v>
      </c>
      <c r="I30" s="2" t="s">
        <v>163</v>
      </c>
      <c r="J30" s="2" t="s">
        <v>164</v>
      </c>
    </row>
    <row r="31" spans="3:10" x14ac:dyDescent="0.35">
      <c r="C31" s="2" t="s">
        <v>234</v>
      </c>
    </row>
    <row r="32" spans="3:10" x14ac:dyDescent="0.35">
      <c r="C32" s="3" t="s">
        <v>398</v>
      </c>
      <c r="D32" s="2" t="s">
        <v>428</v>
      </c>
      <c r="E32" s="2" t="s">
        <v>229</v>
      </c>
      <c r="F32" s="2" t="s">
        <v>266</v>
      </c>
      <c r="G32" s="2" t="s">
        <v>429</v>
      </c>
      <c r="H32" s="2" t="s">
        <v>17</v>
      </c>
      <c r="I32" s="2" t="s">
        <v>248</v>
      </c>
      <c r="J32" s="2" t="s">
        <v>337</v>
      </c>
    </row>
    <row r="33" spans="3:10" x14ac:dyDescent="0.35">
      <c r="D33" s="2" t="s">
        <v>399</v>
      </c>
      <c r="E33" s="2" t="s">
        <v>229</v>
      </c>
      <c r="F33" s="2" t="s">
        <v>291</v>
      </c>
      <c r="G33" s="2" t="s">
        <v>400</v>
      </c>
      <c r="H33" s="2" t="s">
        <v>17</v>
      </c>
      <c r="I33" s="2" t="s">
        <v>248</v>
      </c>
      <c r="J33" s="2" t="s">
        <v>337</v>
      </c>
    </row>
    <row r="34" spans="3:10" x14ac:dyDescent="0.35">
      <c r="C34" s="3" t="s">
        <v>402</v>
      </c>
      <c r="D34" s="2" t="s">
        <v>403</v>
      </c>
      <c r="E34" s="2" t="s">
        <v>229</v>
      </c>
      <c r="F34" s="2" t="s">
        <v>291</v>
      </c>
      <c r="G34" s="2" t="s">
        <v>404</v>
      </c>
      <c r="H34" s="2" t="s">
        <v>17</v>
      </c>
      <c r="I34" s="2" t="s">
        <v>248</v>
      </c>
      <c r="J34" s="2" t="s">
        <v>337</v>
      </c>
    </row>
    <row r="35" spans="3:10" x14ac:dyDescent="0.35">
      <c r="C35" s="3" t="s">
        <v>389</v>
      </c>
      <c r="D35" s="2" t="s">
        <v>390</v>
      </c>
      <c r="E35" s="2" t="s">
        <v>229</v>
      </c>
      <c r="F35" s="2" t="s">
        <v>291</v>
      </c>
      <c r="G35" s="2" t="s">
        <v>391</v>
      </c>
      <c r="H35" s="2" t="s">
        <v>17</v>
      </c>
      <c r="I35" s="2" t="s">
        <v>248</v>
      </c>
      <c r="J35" s="2" t="s">
        <v>337</v>
      </c>
    </row>
    <row r="36" spans="3:10" x14ac:dyDescent="0.35">
      <c r="C36" s="3" t="s">
        <v>394</v>
      </c>
      <c r="D36" s="2" t="s">
        <v>395</v>
      </c>
      <c r="E36" s="2" t="s">
        <v>229</v>
      </c>
      <c r="F36" s="2" t="s">
        <v>291</v>
      </c>
      <c r="G36" s="2" t="s">
        <v>396</v>
      </c>
      <c r="H36" s="2" t="s">
        <v>17</v>
      </c>
      <c r="I36" s="2" t="s">
        <v>248</v>
      </c>
      <c r="J36" s="2" t="s">
        <v>337</v>
      </c>
    </row>
    <row r="37" spans="3:10" x14ac:dyDescent="0.35">
      <c r="C37" s="3" t="s">
        <v>386</v>
      </c>
      <c r="D37" s="2" t="s">
        <v>387</v>
      </c>
      <c r="E37" s="2" t="s">
        <v>229</v>
      </c>
      <c r="F37" s="2" t="s">
        <v>291</v>
      </c>
      <c r="G37" s="2" t="s">
        <v>388</v>
      </c>
      <c r="H37" s="2" t="s">
        <v>17</v>
      </c>
      <c r="I37" s="2" t="s">
        <v>248</v>
      </c>
      <c r="J37" s="2" t="s">
        <v>337</v>
      </c>
    </row>
    <row r="38" spans="3:10" x14ac:dyDescent="0.35">
      <c r="D38" s="2" t="s">
        <v>602</v>
      </c>
      <c r="E38" s="2" t="s">
        <v>579</v>
      </c>
      <c r="F38" s="2" t="s">
        <v>680</v>
      </c>
      <c r="G38" s="2" t="s">
        <v>805</v>
      </c>
      <c r="H38" s="2" t="s">
        <v>17</v>
      </c>
      <c r="I38" s="2" t="s">
        <v>580</v>
      </c>
      <c r="J38" s="2" t="s">
        <v>338</v>
      </c>
    </row>
    <row r="39" spans="3:10" x14ac:dyDescent="0.35">
      <c r="D39" s="2" t="s">
        <v>540</v>
      </c>
      <c r="E39" s="2" t="s">
        <v>541</v>
      </c>
      <c r="F39" s="2" t="s">
        <v>542</v>
      </c>
      <c r="G39" s="2" t="s">
        <v>543</v>
      </c>
      <c r="H39" s="2" t="s">
        <v>348</v>
      </c>
      <c r="I39" s="2" t="s">
        <v>248</v>
      </c>
      <c r="J39" s="2" t="s">
        <v>115</v>
      </c>
    </row>
    <row r="40" spans="3:10" x14ac:dyDescent="0.35">
      <c r="D40" s="2" t="s">
        <v>422</v>
      </c>
      <c r="E40" s="2" t="s">
        <v>229</v>
      </c>
      <c r="F40" s="2" t="s">
        <v>266</v>
      </c>
      <c r="G40" s="2" t="s">
        <v>423</v>
      </c>
      <c r="H40" s="2" t="s">
        <v>17</v>
      </c>
      <c r="I40" s="2" t="s">
        <v>248</v>
      </c>
      <c r="J40" s="2" t="s">
        <v>337</v>
      </c>
    </row>
    <row r="41" spans="3:10" x14ac:dyDescent="0.35">
      <c r="C41" s="3" t="s">
        <v>235</v>
      </c>
      <c r="D41" s="2" t="s">
        <v>236</v>
      </c>
      <c r="E41" s="2" t="s">
        <v>229</v>
      </c>
      <c r="F41" s="2" t="s">
        <v>237</v>
      </c>
      <c r="G41" s="2" t="s">
        <v>238</v>
      </c>
      <c r="H41" s="2" t="s">
        <v>17</v>
      </c>
      <c r="I41" s="2" t="s">
        <v>248</v>
      </c>
      <c r="J41" s="2" t="s">
        <v>115</v>
      </c>
    </row>
    <row r="42" spans="3:10" x14ac:dyDescent="0.35">
      <c r="C42" s="3" t="s">
        <v>357</v>
      </c>
      <c r="D42" s="2" t="s">
        <v>406</v>
      </c>
      <c r="E42" s="2" t="s">
        <v>229</v>
      </c>
      <c r="F42" s="2" t="s">
        <v>266</v>
      </c>
      <c r="G42" s="2" t="s">
        <v>407</v>
      </c>
      <c r="H42" s="2" t="s">
        <v>17</v>
      </c>
      <c r="I42" s="2" t="s">
        <v>248</v>
      </c>
      <c r="J42" s="2" t="s">
        <v>337</v>
      </c>
    </row>
    <row r="43" spans="3:10" x14ac:dyDescent="0.35">
      <c r="D43" s="2" t="s">
        <v>409</v>
      </c>
      <c r="E43" s="2" t="s">
        <v>229</v>
      </c>
      <c r="F43" s="2" t="s">
        <v>266</v>
      </c>
      <c r="G43" s="2" t="s">
        <v>410</v>
      </c>
      <c r="H43" s="2" t="s">
        <v>17</v>
      </c>
      <c r="I43" s="2" t="s">
        <v>248</v>
      </c>
      <c r="J43" s="2" t="s">
        <v>337</v>
      </c>
    </row>
    <row r="44" spans="3:10" x14ac:dyDescent="0.35">
      <c r="D44" s="2" t="s">
        <v>563</v>
      </c>
      <c r="E44" s="2" t="s">
        <v>14</v>
      </c>
      <c r="F44" s="2" t="s">
        <v>15</v>
      </c>
      <c r="G44" s="2" t="s">
        <v>839</v>
      </c>
      <c r="H44" s="2" t="s">
        <v>831</v>
      </c>
      <c r="I44" s="2" t="s">
        <v>814</v>
      </c>
      <c r="J44" s="2" t="s">
        <v>335</v>
      </c>
    </row>
    <row r="45" spans="3:10" x14ac:dyDescent="0.35">
      <c r="G45" s="2" t="s">
        <v>16</v>
      </c>
      <c r="H45" s="2" t="s">
        <v>852</v>
      </c>
      <c r="I45" s="2" t="s">
        <v>814</v>
      </c>
      <c r="J45" s="2" t="s">
        <v>335</v>
      </c>
    </row>
    <row r="46" spans="3:10" x14ac:dyDescent="0.35">
      <c r="D46" s="2" t="s">
        <v>606</v>
      </c>
      <c r="E46" s="2" t="s">
        <v>579</v>
      </c>
      <c r="F46" s="2" t="s">
        <v>583</v>
      </c>
      <c r="G46" s="2" t="s">
        <v>843</v>
      </c>
      <c r="H46" s="2" t="s">
        <v>17</v>
      </c>
      <c r="I46" s="2" t="s">
        <v>248</v>
      </c>
      <c r="J46" s="2" t="s">
        <v>338</v>
      </c>
    </row>
    <row r="47" spans="3:10" x14ac:dyDescent="0.35">
      <c r="D47" s="2" t="s">
        <v>236</v>
      </c>
      <c r="E47" s="2" t="s">
        <v>229</v>
      </c>
      <c r="F47" s="2" t="s">
        <v>237</v>
      </c>
      <c r="G47" s="2" t="s">
        <v>238</v>
      </c>
      <c r="H47" s="2" t="s">
        <v>17</v>
      </c>
      <c r="I47" s="2" t="s">
        <v>248</v>
      </c>
      <c r="J47" s="2" t="s">
        <v>115</v>
      </c>
    </row>
    <row r="48" spans="3:10" x14ac:dyDescent="0.35">
      <c r="D48" s="2" t="s">
        <v>523</v>
      </c>
      <c r="E48" s="2" t="s">
        <v>502</v>
      </c>
      <c r="F48" s="2" t="s">
        <v>524</v>
      </c>
      <c r="G48" s="2" t="s">
        <v>527</v>
      </c>
      <c r="H48" s="2" t="s">
        <v>17</v>
      </c>
      <c r="I48" s="2" t="s">
        <v>505</v>
      </c>
      <c r="J48" s="2" t="s">
        <v>340</v>
      </c>
    </row>
    <row r="49" spans="3:10" x14ac:dyDescent="0.35">
      <c r="C49" s="3" t="s">
        <v>40</v>
      </c>
      <c r="D49" s="2" t="s">
        <v>570</v>
      </c>
      <c r="E49" s="2" t="s">
        <v>14</v>
      </c>
      <c r="F49" s="2" t="s">
        <v>571</v>
      </c>
      <c r="G49" s="2" t="s">
        <v>16</v>
      </c>
      <c r="H49" s="2" t="s">
        <v>29</v>
      </c>
      <c r="I49" s="2" t="s">
        <v>814</v>
      </c>
      <c r="J49" s="2" t="s">
        <v>335</v>
      </c>
    </row>
    <row r="50" spans="3:10" x14ac:dyDescent="0.35">
      <c r="G50" s="2" t="s">
        <v>31</v>
      </c>
      <c r="H50" s="2" t="s">
        <v>32</v>
      </c>
      <c r="I50" s="2" t="s">
        <v>815</v>
      </c>
      <c r="J50" s="2" t="s">
        <v>336</v>
      </c>
    </row>
    <row r="51" spans="3:10" x14ac:dyDescent="0.35">
      <c r="D51" s="2" t="s">
        <v>572</v>
      </c>
      <c r="E51" s="2" t="s">
        <v>14</v>
      </c>
      <c r="F51" s="2" t="s">
        <v>571</v>
      </c>
      <c r="G51" s="2" t="s">
        <v>16</v>
      </c>
      <c r="H51" s="2" t="s">
        <v>29</v>
      </c>
      <c r="I51" s="2" t="s">
        <v>814</v>
      </c>
      <c r="J51" s="2" t="s">
        <v>335</v>
      </c>
    </row>
    <row r="52" spans="3:10" x14ac:dyDescent="0.35">
      <c r="G52" s="2" t="s">
        <v>31</v>
      </c>
      <c r="H52" s="2" t="s">
        <v>32</v>
      </c>
      <c r="I52" s="2" t="s">
        <v>815</v>
      </c>
      <c r="J52" s="2" t="s">
        <v>336</v>
      </c>
    </row>
    <row r="53" spans="3:10" x14ac:dyDescent="0.35">
      <c r="D53" s="2" t="s">
        <v>517</v>
      </c>
      <c r="E53" s="2" t="s">
        <v>502</v>
      </c>
      <c r="F53" s="2" t="s">
        <v>514</v>
      </c>
      <c r="G53" s="2" t="s">
        <v>530</v>
      </c>
      <c r="H53" s="2" t="s">
        <v>17</v>
      </c>
      <c r="I53" s="2" t="s">
        <v>505</v>
      </c>
      <c r="J53" s="2" t="s">
        <v>340</v>
      </c>
    </row>
    <row r="54" spans="3:10" x14ac:dyDescent="0.35">
      <c r="C54" s="3" t="s">
        <v>349</v>
      </c>
      <c r="D54" s="2" t="s">
        <v>350</v>
      </c>
      <c r="E54" s="2" t="s">
        <v>14</v>
      </c>
      <c r="F54" s="2" t="s">
        <v>351</v>
      </c>
      <c r="G54" s="2" t="s">
        <v>16</v>
      </c>
      <c r="H54" s="2" t="s">
        <v>29</v>
      </c>
      <c r="I54" s="2" t="s">
        <v>814</v>
      </c>
      <c r="J54" s="2" t="s">
        <v>335</v>
      </c>
    </row>
    <row r="55" spans="3:10" x14ac:dyDescent="0.35">
      <c r="G55" s="2" t="s">
        <v>31</v>
      </c>
      <c r="H55" s="2" t="s">
        <v>32</v>
      </c>
      <c r="I55" s="2" t="s">
        <v>815</v>
      </c>
      <c r="J55" s="2" t="s">
        <v>336</v>
      </c>
    </row>
    <row r="56" spans="3:10" x14ac:dyDescent="0.35">
      <c r="G56" s="2" t="s">
        <v>851</v>
      </c>
      <c r="H56" s="2" t="s">
        <v>17</v>
      </c>
      <c r="I56" s="2" t="s">
        <v>814</v>
      </c>
      <c r="J56" s="2" t="s">
        <v>843</v>
      </c>
    </row>
    <row r="57" spans="3:10" x14ac:dyDescent="0.35">
      <c r="D57" s="2" t="s">
        <v>603</v>
      </c>
      <c r="E57" s="2" t="s">
        <v>604</v>
      </c>
      <c r="F57" s="2" t="s">
        <v>604</v>
      </c>
      <c r="G57" s="2" t="s">
        <v>843</v>
      </c>
      <c r="H57" s="2" t="s">
        <v>17</v>
      </c>
      <c r="I57" s="2" t="s">
        <v>248</v>
      </c>
      <c r="J57" s="2" t="s">
        <v>115</v>
      </c>
    </row>
    <row r="58" spans="3:10" x14ac:dyDescent="0.35">
      <c r="D58" s="2" t="s">
        <v>573</v>
      </c>
      <c r="E58" s="2" t="s">
        <v>14</v>
      </c>
      <c r="F58" s="2" t="s">
        <v>574</v>
      </c>
      <c r="G58" s="2" t="s">
        <v>16</v>
      </c>
      <c r="H58" s="2" t="s">
        <v>29</v>
      </c>
      <c r="I58" s="2" t="s">
        <v>814</v>
      </c>
      <c r="J58" s="2" t="s">
        <v>335</v>
      </c>
    </row>
    <row r="59" spans="3:10" x14ac:dyDescent="0.35">
      <c r="G59" s="2" t="s">
        <v>31</v>
      </c>
      <c r="H59" s="2" t="s">
        <v>32</v>
      </c>
      <c r="I59" s="2" t="s">
        <v>815</v>
      </c>
      <c r="J59" s="2" t="s">
        <v>336</v>
      </c>
    </row>
    <row r="60" spans="3:10" x14ac:dyDescent="0.35">
      <c r="C60" s="3" t="s">
        <v>240</v>
      </c>
      <c r="D60" s="2" t="s">
        <v>507</v>
      </c>
      <c r="E60" s="2" t="s">
        <v>502</v>
      </c>
      <c r="F60" s="2" t="s">
        <v>503</v>
      </c>
      <c r="G60" s="2" t="s">
        <v>508</v>
      </c>
      <c r="H60" s="2" t="s">
        <v>470</v>
      </c>
      <c r="I60" s="2" t="s">
        <v>505</v>
      </c>
      <c r="J60" s="2" t="s">
        <v>340</v>
      </c>
    </row>
    <row r="61" spans="3:10" x14ac:dyDescent="0.35">
      <c r="D61" s="2" t="s">
        <v>576</v>
      </c>
      <c r="E61" s="2" t="s">
        <v>14</v>
      </c>
      <c r="F61" s="2" t="s">
        <v>47</v>
      </c>
      <c r="G61" s="2" t="s">
        <v>838</v>
      </c>
      <c r="H61" s="2" t="s">
        <v>830</v>
      </c>
      <c r="I61" s="2" t="s">
        <v>814</v>
      </c>
      <c r="J61" s="2" t="s">
        <v>335</v>
      </c>
    </row>
    <row r="62" spans="3:10" x14ac:dyDescent="0.35">
      <c r="G62" s="2" t="s">
        <v>16</v>
      </c>
      <c r="H62" s="2" t="s">
        <v>29</v>
      </c>
      <c r="I62" s="2" t="s">
        <v>814</v>
      </c>
      <c r="J62" s="2" t="s">
        <v>335</v>
      </c>
    </row>
    <row r="63" spans="3:10" x14ac:dyDescent="0.35">
      <c r="G63" s="2" t="s">
        <v>31</v>
      </c>
      <c r="H63" s="2" t="s">
        <v>32</v>
      </c>
      <c r="I63" s="2" t="s">
        <v>815</v>
      </c>
      <c r="J63" s="2" t="s">
        <v>336</v>
      </c>
    </row>
    <row r="64" spans="3:10" x14ac:dyDescent="0.35">
      <c r="D64" s="2" t="s">
        <v>115</v>
      </c>
      <c r="E64" s="2" t="s">
        <v>168</v>
      </c>
      <c r="F64" s="2" t="s">
        <v>169</v>
      </c>
      <c r="G64" s="2" t="s">
        <v>869</v>
      </c>
      <c r="H64" s="2" t="s">
        <v>843</v>
      </c>
      <c r="I64" s="2" t="s">
        <v>816</v>
      </c>
      <c r="J64" s="2" t="s">
        <v>843</v>
      </c>
    </row>
    <row r="65" spans="4:10" x14ac:dyDescent="0.35">
      <c r="D65" s="2" t="s">
        <v>359</v>
      </c>
      <c r="E65" s="2" t="s">
        <v>229</v>
      </c>
      <c r="F65" s="2" t="s">
        <v>246</v>
      </c>
      <c r="G65" s="2" t="s">
        <v>360</v>
      </c>
      <c r="H65" s="2" t="s">
        <v>17</v>
      </c>
      <c r="I65" s="2" t="s">
        <v>248</v>
      </c>
      <c r="J65" s="2" t="s">
        <v>337</v>
      </c>
    </row>
    <row r="66" spans="4:10" x14ac:dyDescent="0.35">
      <c r="D66" s="2" t="s">
        <v>363</v>
      </c>
      <c r="E66" s="2" t="s">
        <v>229</v>
      </c>
      <c r="F66" s="2" t="s">
        <v>246</v>
      </c>
      <c r="G66" s="2" t="s">
        <v>364</v>
      </c>
      <c r="H66" s="2" t="s">
        <v>17</v>
      </c>
      <c r="I66" s="2" t="s">
        <v>248</v>
      </c>
      <c r="J66" s="2" t="s">
        <v>337</v>
      </c>
    </row>
    <row r="67" spans="4:10" x14ac:dyDescent="0.35">
      <c r="D67" s="2" t="s">
        <v>367</v>
      </c>
      <c r="E67" s="2" t="s">
        <v>229</v>
      </c>
      <c r="F67" s="2" t="s">
        <v>246</v>
      </c>
      <c r="G67" s="2" t="s">
        <v>368</v>
      </c>
      <c r="H67" s="2" t="s">
        <v>17</v>
      </c>
      <c r="I67" s="2" t="s">
        <v>248</v>
      </c>
      <c r="J67" s="2" t="s">
        <v>337</v>
      </c>
    </row>
    <row r="68" spans="4:10" x14ac:dyDescent="0.35">
      <c r="D68" s="2" t="s">
        <v>371</v>
      </c>
      <c r="E68" s="2" t="s">
        <v>229</v>
      </c>
      <c r="F68" s="2" t="s">
        <v>246</v>
      </c>
      <c r="G68" s="2" t="s">
        <v>372</v>
      </c>
      <c r="H68" s="2" t="s">
        <v>17</v>
      </c>
      <c r="I68" s="2" t="s">
        <v>248</v>
      </c>
      <c r="J68" s="2" t="s">
        <v>337</v>
      </c>
    </row>
    <row r="69" spans="4:10" x14ac:dyDescent="0.35">
      <c r="D69" s="2" t="s">
        <v>375</v>
      </c>
      <c r="E69" s="2" t="s">
        <v>229</v>
      </c>
      <c r="F69" s="2" t="s">
        <v>246</v>
      </c>
      <c r="G69" s="2" t="s">
        <v>376</v>
      </c>
      <c r="H69" s="2" t="s">
        <v>17</v>
      </c>
      <c r="I69" s="2" t="s">
        <v>248</v>
      </c>
      <c r="J69" s="2" t="s">
        <v>337</v>
      </c>
    </row>
    <row r="70" spans="4:10" x14ac:dyDescent="0.35">
      <c r="D70" s="2" t="s">
        <v>378</v>
      </c>
      <c r="E70" s="2" t="s">
        <v>229</v>
      </c>
      <c r="F70" s="2" t="s">
        <v>246</v>
      </c>
      <c r="G70" s="2" t="s">
        <v>379</v>
      </c>
      <c r="H70" s="2" t="s">
        <v>17</v>
      </c>
      <c r="I70" s="2" t="s">
        <v>248</v>
      </c>
      <c r="J70" s="2" t="s">
        <v>337</v>
      </c>
    </row>
    <row r="71" spans="4:10" x14ac:dyDescent="0.35">
      <c r="D71" s="2" t="s">
        <v>380</v>
      </c>
      <c r="E71" s="2" t="s">
        <v>229</v>
      </c>
      <c r="F71" s="2" t="s">
        <v>246</v>
      </c>
      <c r="G71" s="2" t="s">
        <v>381</v>
      </c>
      <c r="H71" s="2" t="s">
        <v>17</v>
      </c>
      <c r="I71" s="2" t="s">
        <v>248</v>
      </c>
      <c r="J71" s="2" t="s">
        <v>337</v>
      </c>
    </row>
    <row r="72" spans="4:10" x14ac:dyDescent="0.35">
      <c r="D72" s="2" t="s">
        <v>383</v>
      </c>
      <c r="E72" s="2" t="s">
        <v>229</v>
      </c>
      <c r="F72" s="2" t="s">
        <v>246</v>
      </c>
      <c r="G72" s="2" t="s">
        <v>384</v>
      </c>
      <c r="H72" s="2" t="s">
        <v>17</v>
      </c>
      <c r="I72" s="2" t="s">
        <v>248</v>
      </c>
      <c r="J72" s="2" t="s">
        <v>337</v>
      </c>
    </row>
    <row r="73" spans="4:10" x14ac:dyDescent="0.35">
      <c r="D73" s="2" t="s">
        <v>341</v>
      </c>
      <c r="E73" s="2" t="s">
        <v>14</v>
      </c>
      <c r="F73" s="2" t="s">
        <v>63</v>
      </c>
      <c r="G73" s="2" t="s">
        <v>342</v>
      </c>
      <c r="H73" s="2" t="s">
        <v>64</v>
      </c>
      <c r="I73" s="2" t="s">
        <v>248</v>
      </c>
      <c r="J73" s="2" t="s">
        <v>115</v>
      </c>
    </row>
    <row r="74" spans="4:10" x14ac:dyDescent="0.35">
      <c r="G74" s="2" t="s">
        <v>837</v>
      </c>
      <c r="H74" s="2" t="s">
        <v>29</v>
      </c>
      <c r="I74" s="2" t="s">
        <v>814</v>
      </c>
      <c r="J74" s="2" t="s">
        <v>335</v>
      </c>
    </row>
    <row r="75" spans="4:10" x14ac:dyDescent="0.35">
      <c r="G75" s="2" t="s">
        <v>31</v>
      </c>
      <c r="H75" s="2" t="s">
        <v>32</v>
      </c>
      <c r="I75" s="2" t="s">
        <v>815</v>
      </c>
      <c r="J75" s="2" t="s">
        <v>336</v>
      </c>
    </row>
    <row r="76" spans="4:10" x14ac:dyDescent="0.35">
      <c r="D76" s="2" t="s">
        <v>345</v>
      </c>
      <c r="E76" s="2" t="s">
        <v>191</v>
      </c>
      <c r="F76" s="2" t="s">
        <v>192</v>
      </c>
      <c r="G76" s="2" t="s">
        <v>845</v>
      </c>
      <c r="H76" s="2" t="s">
        <v>193</v>
      </c>
      <c r="I76" s="2" t="s">
        <v>248</v>
      </c>
      <c r="J76" s="2" t="s">
        <v>115</v>
      </c>
    </row>
    <row r="77" spans="4:10" x14ac:dyDescent="0.35">
      <c r="H77" s="2" t="s">
        <v>836</v>
      </c>
      <c r="I77" s="2" t="s">
        <v>814</v>
      </c>
      <c r="J77" s="2" t="s">
        <v>335</v>
      </c>
    </row>
    <row r="78" spans="4:10" x14ac:dyDescent="0.35">
      <c r="D78" s="2" t="s">
        <v>335</v>
      </c>
      <c r="E78" s="2" t="s">
        <v>168</v>
      </c>
      <c r="F78" s="2" t="s">
        <v>177</v>
      </c>
      <c r="G78" s="2" t="s">
        <v>872</v>
      </c>
      <c r="H78" s="2" t="s">
        <v>843</v>
      </c>
      <c r="I78" s="2" t="s">
        <v>816</v>
      </c>
      <c r="J78" s="2" t="s">
        <v>843</v>
      </c>
    </row>
    <row r="79" spans="4:10" x14ac:dyDescent="0.35">
      <c r="D79" s="2" t="s">
        <v>336</v>
      </c>
      <c r="E79" s="2" t="s">
        <v>168</v>
      </c>
      <c r="F79" s="2" t="s">
        <v>177</v>
      </c>
      <c r="G79" s="2" t="s">
        <v>876</v>
      </c>
      <c r="H79" s="2" t="s">
        <v>843</v>
      </c>
      <c r="I79" s="2" t="s">
        <v>816</v>
      </c>
      <c r="J79" s="2" t="s">
        <v>843</v>
      </c>
    </row>
    <row r="80" spans="4:10" x14ac:dyDescent="0.35">
      <c r="D80" s="2" t="s">
        <v>353</v>
      </c>
      <c r="E80" s="2" t="s">
        <v>229</v>
      </c>
      <c r="F80" s="2" t="s">
        <v>354</v>
      </c>
      <c r="G80" s="2" t="s">
        <v>355</v>
      </c>
      <c r="H80" s="2" t="s">
        <v>17</v>
      </c>
      <c r="I80" s="2" t="s">
        <v>248</v>
      </c>
      <c r="J80" s="2" t="s">
        <v>115</v>
      </c>
    </row>
    <row r="81" spans="3:10" x14ac:dyDescent="0.35">
      <c r="D81" s="2" t="s">
        <v>338</v>
      </c>
      <c r="E81" s="2" t="s">
        <v>168</v>
      </c>
      <c r="F81" s="2" t="s">
        <v>339</v>
      </c>
      <c r="G81" s="2" t="s">
        <v>904</v>
      </c>
      <c r="H81" s="2" t="s">
        <v>843</v>
      </c>
      <c r="I81" s="2" t="s">
        <v>816</v>
      </c>
      <c r="J81" s="2" t="s">
        <v>843</v>
      </c>
    </row>
    <row r="82" spans="3:10" x14ac:dyDescent="0.35">
      <c r="D82" s="2" t="s">
        <v>337</v>
      </c>
      <c r="E82" s="2" t="s">
        <v>168</v>
      </c>
      <c r="F82" s="2" t="s">
        <v>169</v>
      </c>
      <c r="G82" s="2" t="s">
        <v>868</v>
      </c>
      <c r="H82" s="2" t="s">
        <v>843</v>
      </c>
      <c r="I82" s="2" t="s">
        <v>816</v>
      </c>
      <c r="J82" s="2" t="s">
        <v>843</v>
      </c>
    </row>
    <row r="83" spans="3:10" x14ac:dyDescent="0.35">
      <c r="D83" s="2" t="s">
        <v>340</v>
      </c>
      <c r="E83" s="2" t="s">
        <v>168</v>
      </c>
      <c r="F83" s="2" t="s">
        <v>177</v>
      </c>
      <c r="G83" s="2" t="s">
        <v>882</v>
      </c>
      <c r="H83" s="2" t="s">
        <v>843</v>
      </c>
      <c r="I83" s="2" t="s">
        <v>816</v>
      </c>
      <c r="J83" s="2" t="s">
        <v>843</v>
      </c>
    </row>
    <row r="84" spans="3:10" x14ac:dyDescent="0.35">
      <c r="D84" s="2" t="s">
        <v>346</v>
      </c>
      <c r="E84" s="2" t="s">
        <v>191</v>
      </c>
      <c r="F84" s="2" t="s">
        <v>197</v>
      </c>
      <c r="G84" s="2" t="s">
        <v>347</v>
      </c>
      <c r="H84" s="2" t="s">
        <v>348</v>
      </c>
      <c r="I84" s="2" t="s">
        <v>248</v>
      </c>
      <c r="J84" s="2" t="s">
        <v>115</v>
      </c>
    </row>
    <row r="85" spans="3:10" x14ac:dyDescent="0.35">
      <c r="D85" s="2" t="s">
        <v>241</v>
      </c>
      <c r="E85" s="2" t="s">
        <v>229</v>
      </c>
      <c r="F85" s="2" t="s">
        <v>242</v>
      </c>
      <c r="G85" s="2" t="s">
        <v>243</v>
      </c>
      <c r="H85" s="2" t="s">
        <v>17</v>
      </c>
      <c r="I85" s="2" t="s">
        <v>248</v>
      </c>
      <c r="J85" s="2" t="s">
        <v>115</v>
      </c>
    </row>
    <row r="86" spans="3:10" x14ac:dyDescent="0.35">
      <c r="D86" s="2" t="s">
        <v>557</v>
      </c>
      <c r="E86" s="2" t="s">
        <v>558</v>
      </c>
      <c r="F86" s="2" t="s">
        <v>559</v>
      </c>
      <c r="G86" s="2" t="s">
        <v>841</v>
      </c>
      <c r="H86" s="2" t="s">
        <v>830</v>
      </c>
      <c r="I86" s="2" t="s">
        <v>814</v>
      </c>
      <c r="J86" s="2" t="s">
        <v>335</v>
      </c>
    </row>
    <row r="87" spans="3:10" x14ac:dyDescent="0.35">
      <c r="G87" s="2" t="s">
        <v>16</v>
      </c>
      <c r="H87" s="2" t="s">
        <v>29</v>
      </c>
      <c r="I87" s="2" t="s">
        <v>814</v>
      </c>
      <c r="J87" s="2" t="s">
        <v>335</v>
      </c>
    </row>
    <row r="88" spans="3:10" x14ac:dyDescent="0.35">
      <c r="G88" s="2" t="s">
        <v>31</v>
      </c>
      <c r="H88" s="2" t="s">
        <v>32</v>
      </c>
      <c r="I88" s="2" t="s">
        <v>815</v>
      </c>
      <c r="J88" s="2" t="s">
        <v>336</v>
      </c>
    </row>
    <row r="89" spans="3:10" x14ac:dyDescent="0.35">
      <c r="D89" s="2" t="s">
        <v>561</v>
      </c>
      <c r="E89" s="2" t="s">
        <v>558</v>
      </c>
      <c r="F89" s="2" t="s">
        <v>559</v>
      </c>
      <c r="G89" s="2" t="s">
        <v>842</v>
      </c>
      <c r="H89" s="2" t="s">
        <v>830</v>
      </c>
      <c r="I89" s="2" t="s">
        <v>814</v>
      </c>
      <c r="J89" s="2" t="s">
        <v>335</v>
      </c>
    </row>
    <row r="90" spans="3:10" x14ac:dyDescent="0.35">
      <c r="G90" s="2" t="s">
        <v>16</v>
      </c>
      <c r="H90" s="2" t="s">
        <v>29</v>
      </c>
      <c r="I90" s="2" t="s">
        <v>814</v>
      </c>
      <c r="J90" s="2" t="s">
        <v>335</v>
      </c>
    </row>
    <row r="91" spans="3:10" x14ac:dyDescent="0.35">
      <c r="G91" s="2" t="s">
        <v>31</v>
      </c>
      <c r="H91" s="2" t="s">
        <v>32</v>
      </c>
      <c r="I91" s="2" t="s">
        <v>815</v>
      </c>
      <c r="J91" s="2" t="s">
        <v>336</v>
      </c>
    </row>
    <row r="92" spans="3:10" x14ac:dyDescent="0.35">
      <c r="C92" s="3" t="s">
        <v>833</v>
      </c>
      <c r="D92" s="2" t="s">
        <v>832</v>
      </c>
      <c r="E92" s="2" t="s">
        <v>14</v>
      </c>
      <c r="F92" s="2" t="s">
        <v>15</v>
      </c>
      <c r="G92" s="2" t="s">
        <v>840</v>
      </c>
      <c r="H92" s="2" t="s">
        <v>831</v>
      </c>
      <c r="I92" s="2" t="s">
        <v>814</v>
      </c>
      <c r="J92" s="2" t="s">
        <v>18</v>
      </c>
    </row>
    <row r="93" spans="3:10" x14ac:dyDescent="0.35">
      <c r="G93" s="2" t="s">
        <v>16</v>
      </c>
      <c r="H93" s="2" t="s">
        <v>852</v>
      </c>
      <c r="I93" s="2" t="s">
        <v>814</v>
      </c>
      <c r="J93" s="2" t="s">
        <v>18</v>
      </c>
    </row>
    <row r="94" spans="3:10" x14ac:dyDescent="0.35">
      <c r="C94" s="3" t="s">
        <v>136</v>
      </c>
      <c r="D94" s="2" t="s">
        <v>528</v>
      </c>
      <c r="E94" s="2" t="s">
        <v>502</v>
      </c>
      <c r="F94" s="2" t="s">
        <v>514</v>
      </c>
      <c r="G94" s="2" t="s">
        <v>529</v>
      </c>
      <c r="H94" s="2" t="s">
        <v>17</v>
      </c>
      <c r="I94" s="2" t="s">
        <v>505</v>
      </c>
      <c r="J94" s="2" t="s">
        <v>340</v>
      </c>
    </row>
    <row r="95" spans="3:10" x14ac:dyDescent="0.35">
      <c r="D95" s="2" t="s">
        <v>416</v>
      </c>
      <c r="E95" s="2" t="s">
        <v>229</v>
      </c>
      <c r="F95" s="2" t="s">
        <v>266</v>
      </c>
      <c r="G95" s="2" t="s">
        <v>417</v>
      </c>
      <c r="H95" s="2" t="s">
        <v>17</v>
      </c>
      <c r="I95" s="2" t="s">
        <v>248</v>
      </c>
      <c r="J95" s="2" t="s">
        <v>115</v>
      </c>
    </row>
    <row r="96" spans="3:10" x14ac:dyDescent="0.35">
      <c r="D96" s="2" t="s">
        <v>419</v>
      </c>
      <c r="E96" s="2" t="s">
        <v>229</v>
      </c>
      <c r="F96" s="2" t="s">
        <v>266</v>
      </c>
      <c r="G96" s="2" t="s">
        <v>420</v>
      </c>
      <c r="H96" s="2" t="s">
        <v>17</v>
      </c>
      <c r="I96" s="2" t="s">
        <v>248</v>
      </c>
      <c r="J96" s="2" t="s">
        <v>115</v>
      </c>
    </row>
    <row r="97" spans="3:10" x14ac:dyDescent="0.35">
      <c r="D97" s="2" t="s">
        <v>534</v>
      </c>
      <c r="E97" s="2" t="s">
        <v>138</v>
      </c>
      <c r="F97" s="2" t="s">
        <v>535</v>
      </c>
      <c r="G97" s="2" t="s">
        <v>536</v>
      </c>
      <c r="H97" s="2" t="s">
        <v>17</v>
      </c>
      <c r="I97" s="2" t="s">
        <v>248</v>
      </c>
      <c r="J97" s="2" t="s">
        <v>115</v>
      </c>
    </row>
    <row r="98" spans="3:10" x14ac:dyDescent="0.35">
      <c r="D98" s="2" t="s">
        <v>538</v>
      </c>
      <c r="E98" s="2" t="s">
        <v>138</v>
      </c>
      <c r="F98" s="2" t="s">
        <v>145</v>
      </c>
      <c r="G98" s="2" t="s">
        <v>539</v>
      </c>
      <c r="H98" s="2" t="s">
        <v>17</v>
      </c>
      <c r="I98" s="2" t="s">
        <v>248</v>
      </c>
      <c r="J98" s="2" t="s">
        <v>115</v>
      </c>
    </row>
    <row r="99" spans="3:10" x14ac:dyDescent="0.35">
      <c r="D99" s="2" t="s">
        <v>425</v>
      </c>
      <c r="E99" s="2" t="s">
        <v>229</v>
      </c>
      <c r="F99" s="2" t="s">
        <v>266</v>
      </c>
      <c r="G99" s="2" t="s">
        <v>426</v>
      </c>
      <c r="H99" s="2" t="s">
        <v>17</v>
      </c>
      <c r="I99" s="2" t="s">
        <v>248</v>
      </c>
      <c r="J99" s="2" t="s">
        <v>337</v>
      </c>
    </row>
    <row r="100" spans="3:10" x14ac:dyDescent="0.35">
      <c r="C100" s="2" t="s">
        <v>607</v>
      </c>
    </row>
    <row r="101" spans="3:10" x14ac:dyDescent="0.35">
      <c r="C101" s="3" t="s">
        <v>136</v>
      </c>
      <c r="D101" s="2" t="s">
        <v>608</v>
      </c>
      <c r="E101" s="2" t="s">
        <v>138</v>
      </c>
      <c r="F101" s="2" t="s">
        <v>145</v>
      </c>
      <c r="G101" s="2" t="s">
        <v>843</v>
      </c>
      <c r="H101" s="2" t="s">
        <v>17</v>
      </c>
      <c r="I101" s="2" t="s">
        <v>163</v>
      </c>
      <c r="J101" s="2" t="s">
        <v>164</v>
      </c>
    </row>
    <row r="102" spans="3:10" x14ac:dyDescent="0.35">
      <c r="C102" s="2" t="s">
        <v>479</v>
      </c>
    </row>
    <row r="103" spans="3:10" x14ac:dyDescent="0.35">
      <c r="C103" s="3" t="s">
        <v>553</v>
      </c>
      <c r="D103" s="2" t="s">
        <v>609</v>
      </c>
      <c r="E103" s="2" t="s">
        <v>229</v>
      </c>
      <c r="F103" s="2" t="s">
        <v>468</v>
      </c>
      <c r="G103" s="2" t="s">
        <v>843</v>
      </c>
      <c r="H103" s="2" t="s">
        <v>470</v>
      </c>
      <c r="I103" s="2" t="s">
        <v>163</v>
      </c>
      <c r="J103" s="2" t="s">
        <v>164</v>
      </c>
    </row>
    <row r="104" spans="3:10" x14ac:dyDescent="0.35">
      <c r="D104" s="2" t="s">
        <v>610</v>
      </c>
      <c r="E104" s="2" t="s">
        <v>611</v>
      </c>
      <c r="F104" s="2" t="s">
        <v>612</v>
      </c>
      <c r="G104" s="2" t="s">
        <v>843</v>
      </c>
      <c r="H104" s="2" t="s">
        <v>613</v>
      </c>
      <c r="I104" s="2" t="s">
        <v>163</v>
      </c>
      <c r="J104" s="2" t="s">
        <v>164</v>
      </c>
    </row>
    <row r="105" spans="3:10" x14ac:dyDescent="0.35">
      <c r="C105" s="3" t="s">
        <v>136</v>
      </c>
      <c r="D105" s="2" t="s">
        <v>615</v>
      </c>
      <c r="E105" s="2" t="s">
        <v>229</v>
      </c>
      <c r="F105" s="2" t="s">
        <v>468</v>
      </c>
      <c r="G105" s="2" t="s">
        <v>843</v>
      </c>
      <c r="H105" s="2" t="s">
        <v>470</v>
      </c>
      <c r="I105" s="2" t="s">
        <v>163</v>
      </c>
      <c r="J105" s="2" t="s">
        <v>164</v>
      </c>
    </row>
    <row r="106" spans="3:10" x14ac:dyDescent="0.35">
      <c r="D106" s="2" t="s">
        <v>480</v>
      </c>
      <c r="E106" s="2" t="s">
        <v>229</v>
      </c>
      <c r="F106" s="2" t="s">
        <v>468</v>
      </c>
      <c r="G106" s="2" t="s">
        <v>481</v>
      </c>
      <c r="H106" s="2" t="s">
        <v>470</v>
      </c>
      <c r="I106" s="2" t="s">
        <v>248</v>
      </c>
      <c r="J106" s="2" t="s">
        <v>174</v>
      </c>
    </row>
    <row r="107" spans="3:10" x14ac:dyDescent="0.35">
      <c r="C107" s="2" t="s">
        <v>495</v>
      </c>
    </row>
    <row r="108" spans="3:10" x14ac:dyDescent="0.35">
      <c r="C108" s="3" t="s">
        <v>136</v>
      </c>
      <c r="D108" s="2" t="s">
        <v>617</v>
      </c>
      <c r="E108" s="2" t="s">
        <v>138</v>
      </c>
      <c r="F108" s="2" t="s">
        <v>145</v>
      </c>
      <c r="G108" s="2" t="s">
        <v>843</v>
      </c>
      <c r="H108" s="2" t="s">
        <v>17</v>
      </c>
      <c r="I108" s="2" t="s">
        <v>163</v>
      </c>
      <c r="J108" s="2" t="s">
        <v>164</v>
      </c>
    </row>
    <row r="109" spans="3:10" x14ac:dyDescent="0.35">
      <c r="D109" s="2" t="s">
        <v>618</v>
      </c>
      <c r="E109" s="2" t="s">
        <v>229</v>
      </c>
      <c r="F109" s="2" t="s">
        <v>468</v>
      </c>
      <c r="G109" s="2" t="s">
        <v>843</v>
      </c>
      <c r="H109" s="2" t="s">
        <v>470</v>
      </c>
      <c r="I109" s="2" t="s">
        <v>163</v>
      </c>
      <c r="J109" s="2" t="s">
        <v>164</v>
      </c>
    </row>
    <row r="110" spans="3:10" x14ac:dyDescent="0.35">
      <c r="D110" s="2" t="s">
        <v>496</v>
      </c>
      <c r="E110" s="2" t="s">
        <v>229</v>
      </c>
      <c r="F110" s="2" t="s">
        <v>266</v>
      </c>
      <c r="G110" s="2" t="s">
        <v>497</v>
      </c>
      <c r="H110" s="2" t="s">
        <v>17</v>
      </c>
      <c r="I110" s="2" t="s">
        <v>248</v>
      </c>
      <c r="J110" s="2" t="s">
        <v>337</v>
      </c>
    </row>
    <row r="111" spans="3:10" x14ac:dyDescent="0.35">
      <c r="C111" s="2" t="s">
        <v>486</v>
      </c>
    </row>
    <row r="112" spans="3:10" x14ac:dyDescent="0.35">
      <c r="C112" s="3" t="s">
        <v>23</v>
      </c>
      <c r="D112" s="2" t="s">
        <v>620</v>
      </c>
      <c r="E112" s="2" t="s">
        <v>229</v>
      </c>
      <c r="F112" s="2" t="s">
        <v>621</v>
      </c>
      <c r="G112" s="2" t="s">
        <v>843</v>
      </c>
      <c r="H112" s="2" t="s">
        <v>17</v>
      </c>
      <c r="I112" s="2" t="s">
        <v>163</v>
      </c>
      <c r="J112" s="2" t="s">
        <v>164</v>
      </c>
    </row>
    <row r="113" spans="3:10" x14ac:dyDescent="0.35">
      <c r="C113" s="3" t="s">
        <v>136</v>
      </c>
      <c r="D113" s="2" t="s">
        <v>622</v>
      </c>
      <c r="E113" s="2" t="s">
        <v>229</v>
      </c>
      <c r="F113" s="2" t="s">
        <v>468</v>
      </c>
      <c r="G113" s="2" t="s">
        <v>843</v>
      </c>
      <c r="H113" s="2" t="s">
        <v>470</v>
      </c>
      <c r="I113" s="2" t="s">
        <v>163</v>
      </c>
      <c r="J113" s="2" t="s">
        <v>164</v>
      </c>
    </row>
    <row r="114" spans="3:10" x14ac:dyDescent="0.35">
      <c r="D114" s="2" t="s">
        <v>487</v>
      </c>
      <c r="E114" s="2" t="s">
        <v>229</v>
      </c>
      <c r="F114" s="2" t="s">
        <v>468</v>
      </c>
      <c r="G114" s="2" t="s">
        <v>488</v>
      </c>
      <c r="H114" s="2" t="s">
        <v>470</v>
      </c>
      <c r="I114" s="2" t="s">
        <v>248</v>
      </c>
      <c r="J114" s="2" t="s">
        <v>174</v>
      </c>
    </row>
    <row r="115" spans="3:10" x14ac:dyDescent="0.35">
      <c r="D115" s="2" t="s">
        <v>623</v>
      </c>
      <c r="E115" s="2" t="s">
        <v>138</v>
      </c>
      <c r="F115" s="2" t="s">
        <v>624</v>
      </c>
      <c r="G115" s="2" t="s">
        <v>843</v>
      </c>
      <c r="H115" s="2" t="s">
        <v>17</v>
      </c>
      <c r="I115" s="2" t="s">
        <v>163</v>
      </c>
      <c r="J115" s="2" t="s">
        <v>164</v>
      </c>
    </row>
    <row r="116" spans="3:10" x14ac:dyDescent="0.35">
      <c r="C116" s="2" t="s">
        <v>476</v>
      </c>
    </row>
    <row r="117" spans="3:10" x14ac:dyDescent="0.35">
      <c r="C117" s="3" t="s">
        <v>553</v>
      </c>
      <c r="D117" s="2" t="s">
        <v>626</v>
      </c>
      <c r="E117" s="2" t="s">
        <v>558</v>
      </c>
      <c r="F117" s="2" t="s">
        <v>627</v>
      </c>
      <c r="G117" s="2" t="s">
        <v>843</v>
      </c>
      <c r="H117" s="2" t="s">
        <v>203</v>
      </c>
      <c r="I117" s="2" t="s">
        <v>163</v>
      </c>
      <c r="J117" s="2" t="s">
        <v>164</v>
      </c>
    </row>
    <row r="118" spans="3:10" x14ac:dyDescent="0.35">
      <c r="D118" s="2" t="s">
        <v>629</v>
      </c>
      <c r="E118" s="2" t="s">
        <v>630</v>
      </c>
      <c r="F118" s="2" t="s">
        <v>631</v>
      </c>
      <c r="G118" s="2" t="s">
        <v>843</v>
      </c>
      <c r="H118" s="2" t="s">
        <v>203</v>
      </c>
      <c r="I118" s="2" t="s">
        <v>163</v>
      </c>
      <c r="J118" s="2" t="s">
        <v>164</v>
      </c>
    </row>
    <row r="119" spans="3:10" x14ac:dyDescent="0.35">
      <c r="D119" s="2" t="s">
        <v>633</v>
      </c>
      <c r="E119" s="2" t="s">
        <v>634</v>
      </c>
      <c r="F119" s="2" t="s">
        <v>635</v>
      </c>
      <c r="G119" s="2" t="s">
        <v>843</v>
      </c>
      <c r="H119" s="2" t="s">
        <v>636</v>
      </c>
      <c r="I119" s="2" t="s">
        <v>163</v>
      </c>
      <c r="J119" s="2" t="s">
        <v>164</v>
      </c>
    </row>
    <row r="120" spans="3:10" x14ac:dyDescent="0.35">
      <c r="D120" s="2" t="s">
        <v>638</v>
      </c>
      <c r="E120" s="2" t="s">
        <v>229</v>
      </c>
      <c r="F120" s="2" t="s">
        <v>468</v>
      </c>
      <c r="G120" s="2" t="s">
        <v>843</v>
      </c>
      <c r="H120" s="2" t="s">
        <v>470</v>
      </c>
      <c r="I120" s="2" t="s">
        <v>163</v>
      </c>
      <c r="J120" s="2" t="s">
        <v>164</v>
      </c>
    </row>
    <row r="121" spans="3:10" x14ac:dyDescent="0.35">
      <c r="D121" s="2" t="s">
        <v>639</v>
      </c>
      <c r="E121" s="2" t="s">
        <v>611</v>
      </c>
      <c r="F121" s="2" t="s">
        <v>612</v>
      </c>
      <c r="G121" s="2" t="s">
        <v>843</v>
      </c>
      <c r="H121" s="2" t="s">
        <v>613</v>
      </c>
      <c r="I121" s="2" t="s">
        <v>163</v>
      </c>
      <c r="J121" s="2" t="s">
        <v>164</v>
      </c>
    </row>
    <row r="122" spans="3:10" x14ac:dyDescent="0.35">
      <c r="D122" s="2" t="s">
        <v>640</v>
      </c>
      <c r="E122" s="2" t="s">
        <v>558</v>
      </c>
      <c r="F122" s="2" t="s">
        <v>566</v>
      </c>
      <c r="G122" s="2" t="s">
        <v>843</v>
      </c>
      <c r="H122" s="2" t="s">
        <v>29</v>
      </c>
      <c r="I122" s="2" t="s">
        <v>163</v>
      </c>
      <c r="J122" s="2" t="s">
        <v>164</v>
      </c>
    </row>
    <row r="123" spans="3:10" x14ac:dyDescent="0.35">
      <c r="C123" s="3" t="s">
        <v>549</v>
      </c>
      <c r="D123" s="2" t="s">
        <v>641</v>
      </c>
      <c r="E123" s="2" t="s">
        <v>558</v>
      </c>
      <c r="F123" s="2" t="s">
        <v>642</v>
      </c>
      <c r="G123" s="2" t="s">
        <v>843</v>
      </c>
      <c r="H123" s="2" t="s">
        <v>17</v>
      </c>
      <c r="I123" s="2" t="s">
        <v>163</v>
      </c>
      <c r="J123" s="2" t="s">
        <v>164</v>
      </c>
    </row>
    <row r="124" spans="3:10" x14ac:dyDescent="0.35">
      <c r="D124" s="2" t="s">
        <v>644</v>
      </c>
      <c r="E124" s="2" t="s">
        <v>229</v>
      </c>
      <c r="F124" s="2" t="s">
        <v>594</v>
      </c>
      <c r="G124" s="2" t="s">
        <v>843</v>
      </c>
      <c r="H124" s="2" t="s">
        <v>17</v>
      </c>
      <c r="I124" s="2" t="s">
        <v>163</v>
      </c>
      <c r="J124" s="2" t="s">
        <v>164</v>
      </c>
    </row>
    <row r="125" spans="3:10" x14ac:dyDescent="0.35">
      <c r="C125" s="3" t="s">
        <v>136</v>
      </c>
      <c r="D125" s="2" t="s">
        <v>645</v>
      </c>
      <c r="E125" s="2" t="s">
        <v>229</v>
      </c>
      <c r="F125" s="2" t="s">
        <v>468</v>
      </c>
      <c r="G125" s="2" t="s">
        <v>843</v>
      </c>
      <c r="H125" s="2" t="s">
        <v>470</v>
      </c>
      <c r="I125" s="2" t="s">
        <v>163</v>
      </c>
      <c r="J125" s="2" t="s">
        <v>164</v>
      </c>
    </row>
    <row r="126" spans="3:10" x14ac:dyDescent="0.35">
      <c r="D126" s="2" t="s">
        <v>477</v>
      </c>
      <c r="E126" s="2" t="s">
        <v>229</v>
      </c>
      <c r="F126" s="2" t="s">
        <v>468</v>
      </c>
      <c r="G126" s="2" t="s">
        <v>478</v>
      </c>
      <c r="H126" s="2" t="s">
        <v>470</v>
      </c>
      <c r="I126" s="2" t="s">
        <v>248</v>
      </c>
      <c r="J126" s="2" t="s">
        <v>174</v>
      </c>
    </row>
    <row r="127" spans="3:10" x14ac:dyDescent="0.35">
      <c r="D127" s="2" t="s">
        <v>646</v>
      </c>
      <c r="E127" s="2" t="s">
        <v>138</v>
      </c>
      <c r="F127" s="2" t="s">
        <v>535</v>
      </c>
      <c r="G127" s="2" t="s">
        <v>843</v>
      </c>
      <c r="H127" s="2" t="s">
        <v>17</v>
      </c>
      <c r="I127" s="2" t="s">
        <v>163</v>
      </c>
      <c r="J127" s="2" t="s">
        <v>164</v>
      </c>
    </row>
    <row r="128" spans="3:10" x14ac:dyDescent="0.35">
      <c r="C128" s="2" t="s">
        <v>647</v>
      </c>
    </row>
    <row r="129" spans="3:10" x14ac:dyDescent="0.35">
      <c r="C129" s="3" t="s">
        <v>648</v>
      </c>
      <c r="D129" s="2" t="s">
        <v>649</v>
      </c>
      <c r="E129" s="2" t="s">
        <v>229</v>
      </c>
      <c r="F129" s="2" t="s">
        <v>650</v>
      </c>
      <c r="G129" s="2" t="s">
        <v>843</v>
      </c>
      <c r="H129" s="2" t="s">
        <v>17</v>
      </c>
      <c r="I129" s="2" t="s">
        <v>163</v>
      </c>
      <c r="J129" s="2" t="s">
        <v>164</v>
      </c>
    </row>
    <row r="130" spans="3:10" x14ac:dyDescent="0.35">
      <c r="C130" s="3" t="s">
        <v>136</v>
      </c>
      <c r="D130" s="2" t="s">
        <v>652</v>
      </c>
      <c r="E130" s="2" t="s">
        <v>138</v>
      </c>
      <c r="F130" s="2" t="s">
        <v>145</v>
      </c>
      <c r="G130" s="2" t="s">
        <v>843</v>
      </c>
      <c r="H130" s="2" t="s">
        <v>17</v>
      </c>
      <c r="I130" s="2" t="s">
        <v>163</v>
      </c>
      <c r="J130" s="2" t="s">
        <v>164</v>
      </c>
    </row>
    <row r="131" spans="3:10" x14ac:dyDescent="0.35">
      <c r="D131" s="2" t="s">
        <v>653</v>
      </c>
      <c r="E131" s="2" t="s">
        <v>138</v>
      </c>
      <c r="F131" s="2" t="s">
        <v>145</v>
      </c>
      <c r="G131" s="2" t="s">
        <v>843</v>
      </c>
      <c r="H131" s="2" t="s">
        <v>17</v>
      </c>
      <c r="I131" s="2" t="s">
        <v>163</v>
      </c>
      <c r="J131" s="2" t="s">
        <v>164</v>
      </c>
    </row>
    <row r="132" spans="3:10" x14ac:dyDescent="0.35">
      <c r="C132" s="2" t="s">
        <v>149</v>
      </c>
    </row>
    <row r="133" spans="3:10" x14ac:dyDescent="0.35">
      <c r="C133" s="3" t="s">
        <v>136</v>
      </c>
      <c r="D133" s="2" t="s">
        <v>328</v>
      </c>
      <c r="E133" s="2" t="s">
        <v>229</v>
      </c>
      <c r="F133" s="2" t="s">
        <v>266</v>
      </c>
      <c r="G133" s="2" t="s">
        <v>329</v>
      </c>
      <c r="H133" s="2" t="s">
        <v>330</v>
      </c>
      <c r="I133" s="2" t="s">
        <v>248</v>
      </c>
      <c r="J133" s="2" t="s">
        <v>176</v>
      </c>
    </row>
    <row r="134" spans="3:10" x14ac:dyDescent="0.35">
      <c r="D134" s="2" t="s">
        <v>150</v>
      </c>
      <c r="E134" s="2" t="s">
        <v>138</v>
      </c>
      <c r="F134" s="2" t="s">
        <v>145</v>
      </c>
      <c r="G134" s="2" t="s">
        <v>151</v>
      </c>
      <c r="H134" s="2" t="s">
        <v>17</v>
      </c>
      <c r="I134" s="2" t="s">
        <v>248</v>
      </c>
      <c r="J134" s="2" t="s">
        <v>141</v>
      </c>
    </row>
    <row r="135" spans="3:10" x14ac:dyDescent="0.35">
      <c r="C135" s="2" t="s">
        <v>153</v>
      </c>
    </row>
    <row r="136" spans="3:10" x14ac:dyDescent="0.35">
      <c r="C136" s="3" t="s">
        <v>136</v>
      </c>
      <c r="D136" s="2" t="s">
        <v>331</v>
      </c>
      <c r="E136" s="2" t="s">
        <v>229</v>
      </c>
      <c r="F136" s="2" t="s">
        <v>266</v>
      </c>
      <c r="G136" s="2" t="s">
        <v>332</v>
      </c>
      <c r="H136" s="2" t="s">
        <v>17</v>
      </c>
      <c r="I136" s="2" t="s">
        <v>248</v>
      </c>
      <c r="J136" s="2" t="s">
        <v>176</v>
      </c>
    </row>
    <row r="137" spans="3:10" x14ac:dyDescent="0.35">
      <c r="D137" s="2" t="s">
        <v>154</v>
      </c>
      <c r="E137" s="2" t="s">
        <v>138</v>
      </c>
      <c r="F137" s="2" t="s">
        <v>145</v>
      </c>
      <c r="G137" s="2" t="s">
        <v>155</v>
      </c>
      <c r="H137" s="2" t="s">
        <v>17</v>
      </c>
      <c r="I137" s="2" t="s">
        <v>248</v>
      </c>
      <c r="J137" s="2" t="s">
        <v>141</v>
      </c>
    </row>
    <row r="138" spans="3:10" x14ac:dyDescent="0.35">
      <c r="C138" s="2" t="s">
        <v>412</v>
      </c>
    </row>
    <row r="139" spans="3:10" x14ac:dyDescent="0.35">
      <c r="C139" s="3" t="s">
        <v>136</v>
      </c>
      <c r="D139" s="2" t="s">
        <v>654</v>
      </c>
      <c r="E139" s="2" t="s">
        <v>138</v>
      </c>
      <c r="F139" s="2" t="s">
        <v>145</v>
      </c>
      <c r="G139" s="2" t="s">
        <v>843</v>
      </c>
      <c r="H139" s="2" t="s">
        <v>17</v>
      </c>
      <c r="I139" s="2" t="s">
        <v>248</v>
      </c>
      <c r="J139" s="2" t="s">
        <v>115</v>
      </c>
    </row>
    <row r="140" spans="3:10" x14ac:dyDescent="0.35">
      <c r="D140" s="2" t="s">
        <v>413</v>
      </c>
      <c r="E140" s="2" t="s">
        <v>229</v>
      </c>
      <c r="F140" s="2" t="s">
        <v>266</v>
      </c>
      <c r="G140" s="2" t="s">
        <v>414</v>
      </c>
      <c r="H140" s="2" t="s">
        <v>17</v>
      </c>
      <c r="I140" s="2" t="s">
        <v>248</v>
      </c>
      <c r="J140" s="2" t="s">
        <v>115</v>
      </c>
    </row>
    <row r="141" spans="3:10" x14ac:dyDescent="0.35">
      <c r="C141" s="2" t="s">
        <v>655</v>
      </c>
    </row>
    <row r="142" spans="3:10" x14ac:dyDescent="0.35">
      <c r="C142" s="3" t="s">
        <v>136</v>
      </c>
      <c r="D142" s="2" t="s">
        <v>656</v>
      </c>
      <c r="E142" s="2" t="s">
        <v>138</v>
      </c>
      <c r="F142" s="2" t="s">
        <v>145</v>
      </c>
      <c r="G142" s="2" t="s">
        <v>843</v>
      </c>
      <c r="H142" s="2" t="s">
        <v>17</v>
      </c>
      <c r="I142" s="2" t="s">
        <v>163</v>
      </c>
      <c r="J142" s="2" t="s">
        <v>164</v>
      </c>
    </row>
    <row r="143" spans="3:10" x14ac:dyDescent="0.35">
      <c r="C143" s="2" t="s">
        <v>657</v>
      </c>
    </row>
    <row r="144" spans="3:10" x14ac:dyDescent="0.35">
      <c r="C144" s="3" t="s">
        <v>658</v>
      </c>
      <c r="D144" s="2" t="s">
        <v>659</v>
      </c>
      <c r="E144" s="2" t="s">
        <v>229</v>
      </c>
      <c r="F144" s="2" t="s">
        <v>230</v>
      </c>
      <c r="G144" s="2" t="s">
        <v>843</v>
      </c>
      <c r="H144" s="2" t="s">
        <v>17</v>
      </c>
      <c r="I144" s="2" t="s">
        <v>163</v>
      </c>
      <c r="J144" s="2" t="s">
        <v>164</v>
      </c>
    </row>
    <row r="145" spans="3:10" x14ac:dyDescent="0.35">
      <c r="C145" s="2" t="s">
        <v>160</v>
      </c>
    </row>
    <row r="146" spans="3:10" x14ac:dyDescent="0.35">
      <c r="C146" s="3" t="s">
        <v>136</v>
      </c>
      <c r="D146" s="2" t="s">
        <v>161</v>
      </c>
      <c r="E146" s="2" t="s">
        <v>138</v>
      </c>
      <c r="F146" s="2" t="s">
        <v>145</v>
      </c>
      <c r="G146" s="2" t="s">
        <v>162</v>
      </c>
      <c r="H146" s="2" t="s">
        <v>17</v>
      </c>
      <c r="I146" s="2" t="s">
        <v>163</v>
      </c>
      <c r="J146" s="2" t="s">
        <v>164</v>
      </c>
    </row>
    <row r="147" spans="3:10" x14ac:dyDescent="0.35">
      <c r="D147" s="2" t="s">
        <v>661</v>
      </c>
      <c r="E147" s="2" t="s">
        <v>229</v>
      </c>
      <c r="F147" s="2" t="s">
        <v>468</v>
      </c>
      <c r="G147" s="2" t="s">
        <v>843</v>
      </c>
      <c r="H147" s="2" t="s">
        <v>470</v>
      </c>
      <c r="I147" s="2" t="s">
        <v>163</v>
      </c>
      <c r="J147" s="2" t="s">
        <v>164</v>
      </c>
    </row>
    <row r="148" spans="3:10" x14ac:dyDescent="0.35">
      <c r="D148" s="2" t="s">
        <v>492</v>
      </c>
      <c r="E148" s="2" t="s">
        <v>229</v>
      </c>
      <c r="F148" s="2" t="s">
        <v>266</v>
      </c>
      <c r="G148" s="2" t="s">
        <v>493</v>
      </c>
      <c r="H148" s="2" t="s">
        <v>17</v>
      </c>
      <c r="I148" s="2" t="s">
        <v>248</v>
      </c>
      <c r="J148" s="2" t="s">
        <v>174</v>
      </c>
    </row>
    <row r="149" spans="3:10" x14ac:dyDescent="0.35">
      <c r="C149" s="2" t="s">
        <v>458</v>
      </c>
    </row>
    <row r="150" spans="3:10" x14ac:dyDescent="0.35">
      <c r="C150" s="3" t="s">
        <v>463</v>
      </c>
      <c r="D150" s="2" t="s">
        <v>464</v>
      </c>
      <c r="E150" s="2" t="s">
        <v>229</v>
      </c>
      <c r="F150" s="2" t="s">
        <v>291</v>
      </c>
      <c r="G150" s="2" t="s">
        <v>465</v>
      </c>
      <c r="H150" s="2" t="s">
        <v>17</v>
      </c>
      <c r="I150" s="2" t="s">
        <v>248</v>
      </c>
      <c r="J150" s="2" t="s">
        <v>460</v>
      </c>
    </row>
    <row r="151" spans="3:10" x14ac:dyDescent="0.35">
      <c r="C151" s="3" t="s">
        <v>662</v>
      </c>
      <c r="D151" s="2" t="s">
        <v>663</v>
      </c>
      <c r="E151" s="2" t="s">
        <v>229</v>
      </c>
      <c r="F151" s="2" t="s">
        <v>242</v>
      </c>
      <c r="G151" s="2" t="s">
        <v>843</v>
      </c>
      <c r="H151" s="2" t="s">
        <v>17</v>
      </c>
      <c r="I151" s="2" t="s">
        <v>248</v>
      </c>
      <c r="J151" s="2" t="s">
        <v>115</v>
      </c>
    </row>
    <row r="152" spans="3:10" x14ac:dyDescent="0.35">
      <c r="C152" s="3" t="s">
        <v>459</v>
      </c>
      <c r="D152" s="2" t="s">
        <v>510</v>
      </c>
      <c r="E152" s="2" t="s">
        <v>502</v>
      </c>
      <c r="F152" s="2" t="s">
        <v>503</v>
      </c>
      <c r="G152" s="2" t="s">
        <v>511</v>
      </c>
      <c r="H152" s="2" t="s">
        <v>470</v>
      </c>
      <c r="I152" s="2" t="s">
        <v>505</v>
      </c>
      <c r="J152" s="2" t="s">
        <v>461</v>
      </c>
    </row>
    <row r="153" spans="3:10" x14ac:dyDescent="0.35">
      <c r="D153" s="2" t="s">
        <v>460</v>
      </c>
      <c r="E153" s="2" t="s">
        <v>168</v>
      </c>
      <c r="F153" s="2" t="s">
        <v>177</v>
      </c>
      <c r="G153" s="2" t="s">
        <v>879</v>
      </c>
      <c r="H153" s="2" t="s">
        <v>843</v>
      </c>
      <c r="I153" s="2" t="s">
        <v>816</v>
      </c>
      <c r="J153" s="2" t="s">
        <v>843</v>
      </c>
    </row>
    <row r="154" spans="3:10" x14ac:dyDescent="0.35">
      <c r="D154" s="2" t="s">
        <v>461</v>
      </c>
      <c r="E154" s="2" t="s">
        <v>168</v>
      </c>
      <c r="F154" s="2" t="s">
        <v>339</v>
      </c>
      <c r="G154" s="2" t="s">
        <v>878</v>
      </c>
      <c r="H154" s="2" t="s">
        <v>843</v>
      </c>
      <c r="I154" s="2" t="s">
        <v>816</v>
      </c>
      <c r="J154" s="2" t="s">
        <v>843</v>
      </c>
    </row>
    <row r="155" spans="3:10" x14ac:dyDescent="0.35">
      <c r="C155" s="3" t="s">
        <v>136</v>
      </c>
      <c r="D155" s="2" t="s">
        <v>498</v>
      </c>
      <c r="E155" s="2" t="s">
        <v>229</v>
      </c>
      <c r="F155" s="2" t="s">
        <v>266</v>
      </c>
      <c r="G155" s="2" t="s">
        <v>499</v>
      </c>
      <c r="H155" s="2" t="s">
        <v>17</v>
      </c>
      <c r="I155" s="2" t="s">
        <v>248</v>
      </c>
      <c r="J155" s="2" t="s">
        <v>460</v>
      </c>
    </row>
    <row r="156" spans="3:10" x14ac:dyDescent="0.35">
      <c r="D156" s="2" t="s">
        <v>665</v>
      </c>
      <c r="E156" s="2" t="s">
        <v>138</v>
      </c>
      <c r="F156" s="2" t="s">
        <v>601</v>
      </c>
      <c r="G156" s="2" t="s">
        <v>843</v>
      </c>
      <c r="H156" s="2" t="s">
        <v>17</v>
      </c>
      <c r="I156" s="2" t="s">
        <v>163</v>
      </c>
      <c r="J156" s="2" t="s">
        <v>164</v>
      </c>
    </row>
    <row r="157" spans="3:10" x14ac:dyDescent="0.35">
      <c r="D157" s="2" t="s">
        <v>666</v>
      </c>
      <c r="E157" s="2" t="s">
        <v>138</v>
      </c>
      <c r="F157" s="2" t="s">
        <v>145</v>
      </c>
      <c r="G157" s="2" t="s">
        <v>843</v>
      </c>
      <c r="H157" s="2" t="s">
        <v>17</v>
      </c>
      <c r="I157" s="2" t="s">
        <v>248</v>
      </c>
      <c r="J157" s="2" t="s">
        <v>115</v>
      </c>
    </row>
    <row r="158" spans="3:10" x14ac:dyDescent="0.35">
      <c r="D158" s="2" t="s">
        <v>425</v>
      </c>
      <c r="E158" s="2" t="s">
        <v>229</v>
      </c>
      <c r="F158" s="2" t="s">
        <v>468</v>
      </c>
      <c r="G158" s="2" t="s">
        <v>469</v>
      </c>
      <c r="H158" s="2" t="s">
        <v>470</v>
      </c>
      <c r="I158" s="2" t="s">
        <v>248</v>
      </c>
      <c r="J158" s="2" t="s">
        <v>460</v>
      </c>
    </row>
    <row r="159" spans="3:10" x14ac:dyDescent="0.35">
      <c r="C159" s="2" t="s">
        <v>548</v>
      </c>
    </row>
    <row r="160" spans="3:10" x14ac:dyDescent="0.35">
      <c r="C160" s="3" t="s">
        <v>553</v>
      </c>
      <c r="D160" s="2" t="s">
        <v>667</v>
      </c>
      <c r="E160" s="2" t="s">
        <v>558</v>
      </c>
      <c r="F160" s="2" t="s">
        <v>668</v>
      </c>
      <c r="G160" s="2" t="s">
        <v>843</v>
      </c>
      <c r="H160" s="2" t="s">
        <v>17</v>
      </c>
      <c r="I160" s="2" t="s">
        <v>163</v>
      </c>
      <c r="J160" s="2" t="s">
        <v>164</v>
      </c>
    </row>
    <row r="161" spans="3:10" x14ac:dyDescent="0.35">
      <c r="D161" s="2" t="s">
        <v>554</v>
      </c>
      <c r="E161" s="2" t="s">
        <v>14</v>
      </c>
      <c r="F161" s="2" t="s">
        <v>555</v>
      </c>
      <c r="G161" s="2" t="s">
        <v>16</v>
      </c>
      <c r="H161" s="2" t="s">
        <v>29</v>
      </c>
      <c r="I161" s="2" t="s">
        <v>814</v>
      </c>
      <c r="J161" s="2" t="s">
        <v>18</v>
      </c>
    </row>
    <row r="162" spans="3:10" x14ac:dyDescent="0.35">
      <c r="G162" s="2" t="s">
        <v>31</v>
      </c>
      <c r="H162" s="2" t="s">
        <v>32</v>
      </c>
      <c r="I162" s="2" t="s">
        <v>815</v>
      </c>
      <c r="J162" s="2" t="s">
        <v>18</v>
      </c>
    </row>
    <row r="163" spans="3:10" x14ac:dyDescent="0.35">
      <c r="D163" s="2" t="s">
        <v>669</v>
      </c>
      <c r="E163" s="2" t="s">
        <v>229</v>
      </c>
      <c r="F163" s="2" t="s">
        <v>670</v>
      </c>
      <c r="G163" s="2" t="s">
        <v>843</v>
      </c>
      <c r="H163" s="2" t="s">
        <v>17</v>
      </c>
      <c r="I163" s="2" t="s">
        <v>163</v>
      </c>
      <c r="J163" s="2" t="s">
        <v>164</v>
      </c>
    </row>
    <row r="164" spans="3:10" x14ac:dyDescent="0.35">
      <c r="D164" s="2" t="s">
        <v>671</v>
      </c>
      <c r="E164" s="2" t="s">
        <v>611</v>
      </c>
      <c r="F164" s="2" t="s">
        <v>612</v>
      </c>
      <c r="G164" s="2" t="s">
        <v>843</v>
      </c>
      <c r="H164" s="2" t="s">
        <v>613</v>
      </c>
      <c r="I164" s="2" t="s">
        <v>163</v>
      </c>
      <c r="J164" s="2" t="s">
        <v>164</v>
      </c>
    </row>
    <row r="165" spans="3:10" x14ac:dyDescent="0.35">
      <c r="D165" s="2" t="s">
        <v>565</v>
      </c>
      <c r="E165" s="2" t="s">
        <v>558</v>
      </c>
      <c r="F165" s="2" t="s">
        <v>566</v>
      </c>
      <c r="G165" s="2" t="s">
        <v>16</v>
      </c>
      <c r="H165" s="2" t="s">
        <v>29</v>
      </c>
      <c r="I165" s="2" t="s">
        <v>814</v>
      </c>
      <c r="J165" s="2" t="s">
        <v>18</v>
      </c>
    </row>
    <row r="166" spans="3:10" x14ac:dyDescent="0.35">
      <c r="G166" s="2" t="s">
        <v>31</v>
      </c>
      <c r="H166" s="2" t="s">
        <v>32</v>
      </c>
      <c r="I166" s="2" t="s">
        <v>815</v>
      </c>
      <c r="J166" s="2" t="s">
        <v>18</v>
      </c>
    </row>
    <row r="167" spans="3:10" x14ac:dyDescent="0.35">
      <c r="C167" s="3" t="s">
        <v>549</v>
      </c>
      <c r="D167" s="2" t="s">
        <v>550</v>
      </c>
      <c r="E167" s="2" t="s">
        <v>14</v>
      </c>
      <c r="F167" s="2" t="s">
        <v>551</v>
      </c>
      <c r="G167" s="2" t="s">
        <v>16</v>
      </c>
      <c r="H167" s="2" t="s">
        <v>29</v>
      </c>
      <c r="I167" s="2" t="s">
        <v>814</v>
      </c>
      <c r="J167" s="2" t="s">
        <v>18</v>
      </c>
    </row>
    <row r="168" spans="3:10" x14ac:dyDescent="0.35">
      <c r="G168" s="2" t="s">
        <v>31</v>
      </c>
      <c r="H168" s="2" t="s">
        <v>32</v>
      </c>
      <c r="I168" s="2" t="s">
        <v>815</v>
      </c>
      <c r="J168" s="2" t="s">
        <v>18</v>
      </c>
    </row>
    <row r="169" spans="3:10" x14ac:dyDescent="0.35">
      <c r="G169" s="2" t="s">
        <v>843</v>
      </c>
      <c r="H169" s="2" t="s">
        <v>17</v>
      </c>
      <c r="I169" s="2" t="s">
        <v>248</v>
      </c>
      <c r="J169" s="2" t="s">
        <v>34</v>
      </c>
    </row>
    <row r="170" spans="3:10" x14ac:dyDescent="0.35">
      <c r="D170" s="2" t="s">
        <v>672</v>
      </c>
      <c r="E170" s="2" t="s">
        <v>558</v>
      </c>
      <c r="F170" s="2" t="s">
        <v>673</v>
      </c>
      <c r="G170" s="2" t="s">
        <v>843</v>
      </c>
      <c r="H170" s="2" t="s">
        <v>17</v>
      </c>
      <c r="I170" s="2" t="s">
        <v>163</v>
      </c>
      <c r="J170" s="2" t="s">
        <v>164</v>
      </c>
    </row>
    <row r="171" spans="3:10" x14ac:dyDescent="0.35">
      <c r="C171" s="3" t="s">
        <v>136</v>
      </c>
      <c r="D171" s="2" t="s">
        <v>674</v>
      </c>
      <c r="E171" s="2" t="s">
        <v>138</v>
      </c>
      <c r="F171" s="2" t="s">
        <v>601</v>
      </c>
      <c r="G171" s="2" t="s">
        <v>843</v>
      </c>
      <c r="H171" s="2" t="s">
        <v>17</v>
      </c>
      <c r="I171" s="2" t="s">
        <v>163</v>
      </c>
      <c r="J171" s="2" t="s">
        <v>164</v>
      </c>
    </row>
    <row r="172" spans="3:10" x14ac:dyDescent="0.35">
      <c r="C172" s="2" t="s">
        <v>472</v>
      </c>
    </row>
    <row r="173" spans="3:10" x14ac:dyDescent="0.35">
      <c r="C173" s="3" t="s">
        <v>553</v>
      </c>
      <c r="D173" s="2" t="s">
        <v>675</v>
      </c>
      <c r="E173" s="2" t="s">
        <v>229</v>
      </c>
      <c r="F173" s="2" t="s">
        <v>468</v>
      </c>
      <c r="G173" s="2" t="s">
        <v>843</v>
      </c>
      <c r="H173" s="2" t="s">
        <v>676</v>
      </c>
      <c r="I173" s="2" t="s">
        <v>163</v>
      </c>
      <c r="J173" s="2" t="s">
        <v>164</v>
      </c>
    </row>
    <row r="174" spans="3:10" x14ac:dyDescent="0.35">
      <c r="C174" s="3" t="s">
        <v>136</v>
      </c>
      <c r="D174" s="2" t="s">
        <v>517</v>
      </c>
      <c r="E174" s="2" t="s">
        <v>502</v>
      </c>
      <c r="F174" s="2" t="s">
        <v>514</v>
      </c>
      <c r="G174" s="2" t="s">
        <v>518</v>
      </c>
      <c r="H174" s="2" t="s">
        <v>17</v>
      </c>
      <c r="I174" s="2" t="s">
        <v>505</v>
      </c>
      <c r="J174" s="2" t="s">
        <v>34</v>
      </c>
    </row>
    <row r="175" spans="3:10" x14ac:dyDescent="0.35">
      <c r="D175" s="2" t="s">
        <v>677</v>
      </c>
      <c r="E175" s="2" t="s">
        <v>229</v>
      </c>
      <c r="F175" s="2" t="s">
        <v>468</v>
      </c>
      <c r="G175" s="2" t="s">
        <v>843</v>
      </c>
      <c r="H175" s="2" t="s">
        <v>470</v>
      </c>
      <c r="I175" s="2" t="s">
        <v>163</v>
      </c>
      <c r="J175" s="2" t="s">
        <v>164</v>
      </c>
    </row>
    <row r="176" spans="3:10" x14ac:dyDescent="0.35">
      <c r="D176" s="2" t="s">
        <v>473</v>
      </c>
      <c r="E176" s="2" t="s">
        <v>229</v>
      </c>
      <c r="F176" s="2" t="s">
        <v>468</v>
      </c>
      <c r="G176" s="2" t="s">
        <v>474</v>
      </c>
      <c r="H176" s="2" t="s">
        <v>470</v>
      </c>
      <c r="I176" s="2" t="s">
        <v>248</v>
      </c>
      <c r="J176" s="2" t="s">
        <v>174</v>
      </c>
    </row>
    <row r="177" spans="3:10" x14ac:dyDescent="0.35">
      <c r="C177" s="2" t="s">
        <v>135</v>
      </c>
    </row>
    <row r="178" spans="3:10" x14ac:dyDescent="0.35">
      <c r="C178" s="3" t="s">
        <v>135</v>
      </c>
      <c r="D178" s="2" t="s">
        <v>568</v>
      </c>
      <c r="E178" s="2" t="s">
        <v>14</v>
      </c>
      <c r="F178" s="2" t="s">
        <v>15</v>
      </c>
      <c r="G178" s="2" t="s">
        <v>16</v>
      </c>
      <c r="H178" s="2" t="s">
        <v>17</v>
      </c>
      <c r="I178" s="2" t="s">
        <v>814</v>
      </c>
      <c r="J178" s="2" t="s">
        <v>18</v>
      </c>
    </row>
    <row r="179" spans="3:10" x14ac:dyDescent="0.35">
      <c r="G179" s="2" t="s">
        <v>861</v>
      </c>
      <c r="H179" s="2" t="s">
        <v>17</v>
      </c>
      <c r="I179" s="2" t="s">
        <v>814</v>
      </c>
      <c r="J179" s="2" t="s">
        <v>18</v>
      </c>
    </row>
    <row r="180" spans="3:10" x14ac:dyDescent="0.35">
      <c r="D180" s="2" t="s">
        <v>250</v>
      </c>
      <c r="E180" s="2" t="s">
        <v>229</v>
      </c>
      <c r="F180" s="2" t="s">
        <v>237</v>
      </c>
      <c r="G180" s="2" t="s">
        <v>251</v>
      </c>
      <c r="H180" s="2" t="s">
        <v>17</v>
      </c>
      <c r="I180" s="2" t="s">
        <v>248</v>
      </c>
      <c r="J180" s="2" t="s">
        <v>34</v>
      </c>
    </row>
    <row r="181" spans="3:10" x14ac:dyDescent="0.35">
      <c r="C181" s="3" t="s">
        <v>136</v>
      </c>
      <c r="D181" s="2" t="s">
        <v>520</v>
      </c>
      <c r="E181" s="2" t="s">
        <v>502</v>
      </c>
      <c r="F181" s="2" t="s">
        <v>514</v>
      </c>
      <c r="G181" s="2" t="s">
        <v>521</v>
      </c>
      <c r="H181" s="2" t="s">
        <v>17</v>
      </c>
      <c r="I181" s="2" t="s">
        <v>505</v>
      </c>
      <c r="J181" s="2" t="s">
        <v>34</v>
      </c>
    </row>
    <row r="182" spans="3:10" x14ac:dyDescent="0.35">
      <c r="D182" s="2" t="s">
        <v>322</v>
      </c>
      <c r="E182" s="2" t="s">
        <v>229</v>
      </c>
      <c r="F182" s="2" t="s">
        <v>266</v>
      </c>
      <c r="G182" s="2" t="s">
        <v>323</v>
      </c>
      <c r="H182" s="2" t="s">
        <v>17</v>
      </c>
      <c r="I182" s="2" t="s">
        <v>248</v>
      </c>
      <c r="J182" s="2" t="s">
        <v>176</v>
      </c>
    </row>
    <row r="183" spans="3:10" x14ac:dyDescent="0.35">
      <c r="D183" s="2" t="s">
        <v>325</v>
      </c>
      <c r="E183" s="2" t="s">
        <v>229</v>
      </c>
      <c r="F183" s="2" t="s">
        <v>266</v>
      </c>
      <c r="G183" s="2" t="s">
        <v>326</v>
      </c>
      <c r="H183" s="2" t="s">
        <v>17</v>
      </c>
      <c r="I183" s="2" t="s">
        <v>248</v>
      </c>
      <c r="J183" s="2" t="s">
        <v>176</v>
      </c>
    </row>
    <row r="184" spans="3:10" x14ac:dyDescent="0.35">
      <c r="D184" s="2" t="s">
        <v>137</v>
      </c>
      <c r="E184" s="2" t="s">
        <v>138</v>
      </c>
      <c r="F184" s="2" t="s">
        <v>139</v>
      </c>
      <c r="G184" s="2" t="s">
        <v>140</v>
      </c>
      <c r="H184" s="2" t="s">
        <v>17</v>
      </c>
      <c r="I184" s="2" t="s">
        <v>248</v>
      </c>
      <c r="J184" s="2" t="s">
        <v>141</v>
      </c>
    </row>
    <row r="185" spans="3:10" x14ac:dyDescent="0.35">
      <c r="D185" s="2" t="s">
        <v>144</v>
      </c>
      <c r="E185" s="2" t="s">
        <v>138</v>
      </c>
      <c r="F185" s="2" t="s">
        <v>145</v>
      </c>
      <c r="G185" s="2" t="s">
        <v>146</v>
      </c>
      <c r="H185" s="2" t="s">
        <v>17</v>
      </c>
      <c r="I185" s="2" t="s">
        <v>248</v>
      </c>
      <c r="J185" s="2" t="s">
        <v>141</v>
      </c>
    </row>
    <row r="186" spans="3:10" x14ac:dyDescent="0.35">
      <c r="C186" s="2" t="s">
        <v>11</v>
      </c>
    </row>
    <row r="187" spans="3:10" x14ac:dyDescent="0.35">
      <c r="C187" s="3" t="s">
        <v>12</v>
      </c>
      <c r="D187" s="2" t="s">
        <v>279</v>
      </c>
      <c r="E187" s="2" t="s">
        <v>229</v>
      </c>
      <c r="F187" s="2" t="s">
        <v>266</v>
      </c>
      <c r="G187" s="2" t="s">
        <v>280</v>
      </c>
      <c r="H187" s="2" t="s">
        <v>17</v>
      </c>
      <c r="I187" s="2" t="s">
        <v>248</v>
      </c>
      <c r="J187" s="2" t="s">
        <v>176</v>
      </c>
    </row>
    <row r="188" spans="3:10" x14ac:dyDescent="0.35">
      <c r="D188" s="2" t="s">
        <v>283</v>
      </c>
      <c r="E188" s="2" t="s">
        <v>229</v>
      </c>
      <c r="F188" s="2" t="s">
        <v>266</v>
      </c>
      <c r="G188" s="2" t="s">
        <v>284</v>
      </c>
      <c r="H188" s="2" t="s">
        <v>17</v>
      </c>
      <c r="I188" s="2" t="s">
        <v>248</v>
      </c>
      <c r="J188" s="2" t="s">
        <v>176</v>
      </c>
    </row>
    <row r="189" spans="3:10" x14ac:dyDescent="0.35">
      <c r="D189" s="2" t="s">
        <v>287</v>
      </c>
      <c r="E189" s="2" t="s">
        <v>229</v>
      </c>
      <c r="F189" s="2" t="s">
        <v>266</v>
      </c>
      <c r="G189" s="2" t="s">
        <v>288</v>
      </c>
      <c r="H189" s="2" t="s">
        <v>17</v>
      </c>
      <c r="I189" s="2" t="s">
        <v>248</v>
      </c>
      <c r="J189" s="2" t="s">
        <v>176</v>
      </c>
    </row>
    <row r="190" spans="3:10" x14ac:dyDescent="0.35">
      <c r="D190" s="2" t="s">
        <v>13</v>
      </c>
      <c r="E190" s="2" t="s">
        <v>14</v>
      </c>
      <c r="F190" s="2" t="s">
        <v>15</v>
      </c>
      <c r="G190" s="2" t="s">
        <v>16</v>
      </c>
      <c r="H190" s="2" t="s">
        <v>17</v>
      </c>
      <c r="I190" s="2" t="s">
        <v>814</v>
      </c>
      <c r="J190" s="2" t="s">
        <v>18</v>
      </c>
    </row>
    <row r="191" spans="3:10" x14ac:dyDescent="0.35">
      <c r="G191" s="2" t="s">
        <v>859</v>
      </c>
      <c r="H191" s="2" t="s">
        <v>17</v>
      </c>
      <c r="I191" s="2" t="s">
        <v>814</v>
      </c>
      <c r="J191" s="2" t="s">
        <v>18</v>
      </c>
    </row>
    <row r="192" spans="3:10" x14ac:dyDescent="0.35">
      <c r="D192" s="2" t="s">
        <v>21</v>
      </c>
      <c r="E192" s="2" t="s">
        <v>14</v>
      </c>
      <c r="F192" s="2" t="s">
        <v>15</v>
      </c>
      <c r="G192" s="2" t="s">
        <v>16</v>
      </c>
      <c r="H192" s="2" t="s">
        <v>17</v>
      </c>
      <c r="I192" s="2" t="s">
        <v>814</v>
      </c>
      <c r="J192" s="2" t="s">
        <v>18</v>
      </c>
    </row>
    <row r="193" spans="3:10" x14ac:dyDescent="0.35">
      <c r="G193" s="2" t="s">
        <v>858</v>
      </c>
      <c r="H193" s="2" t="s">
        <v>17</v>
      </c>
      <c r="I193" s="2" t="s">
        <v>814</v>
      </c>
      <c r="J193" s="2" t="s">
        <v>18</v>
      </c>
    </row>
    <row r="194" spans="3:10" x14ac:dyDescent="0.35">
      <c r="D194" s="2" t="s">
        <v>678</v>
      </c>
      <c r="E194" s="2" t="s">
        <v>579</v>
      </c>
      <c r="F194" s="2" t="s">
        <v>583</v>
      </c>
      <c r="G194" s="2" t="s">
        <v>802</v>
      </c>
      <c r="H194" s="2" t="s">
        <v>17</v>
      </c>
      <c r="I194" s="2" t="s">
        <v>580</v>
      </c>
      <c r="J194" s="2" t="s">
        <v>178</v>
      </c>
    </row>
    <row r="195" spans="3:10" x14ac:dyDescent="0.35">
      <c r="C195" s="3" t="s">
        <v>264</v>
      </c>
      <c r="D195" s="2" t="s">
        <v>679</v>
      </c>
      <c r="E195" s="2" t="s">
        <v>579</v>
      </c>
      <c r="F195" s="2" t="s">
        <v>680</v>
      </c>
      <c r="G195" s="2" t="s">
        <v>804</v>
      </c>
      <c r="H195" s="2" t="s">
        <v>17</v>
      </c>
      <c r="I195" s="2" t="s">
        <v>580</v>
      </c>
      <c r="J195" s="2" t="s">
        <v>178</v>
      </c>
    </row>
    <row r="196" spans="3:10" x14ac:dyDescent="0.35">
      <c r="D196" s="2" t="s">
        <v>299</v>
      </c>
      <c r="E196" s="2" t="s">
        <v>229</v>
      </c>
      <c r="F196" s="2" t="s">
        <v>291</v>
      </c>
      <c r="G196" s="2" t="s">
        <v>300</v>
      </c>
      <c r="H196" s="2" t="s">
        <v>17</v>
      </c>
      <c r="I196" s="2" t="s">
        <v>248</v>
      </c>
      <c r="J196" s="2" t="s">
        <v>176</v>
      </c>
    </row>
    <row r="197" spans="3:10" x14ac:dyDescent="0.35">
      <c r="D197" s="2" t="s">
        <v>681</v>
      </c>
      <c r="E197" s="2" t="s">
        <v>541</v>
      </c>
      <c r="F197" s="2" t="s">
        <v>542</v>
      </c>
      <c r="G197" s="2" t="s">
        <v>843</v>
      </c>
      <c r="H197" s="2" t="s">
        <v>17</v>
      </c>
      <c r="I197" s="2" t="s">
        <v>248</v>
      </c>
      <c r="J197" s="2" t="s">
        <v>34</v>
      </c>
    </row>
    <row r="198" spans="3:10" x14ac:dyDescent="0.35">
      <c r="D198" s="2" t="s">
        <v>683</v>
      </c>
      <c r="E198" s="2" t="s">
        <v>541</v>
      </c>
      <c r="F198" s="2" t="s">
        <v>542</v>
      </c>
      <c r="G198" s="2" t="s">
        <v>843</v>
      </c>
      <c r="H198" s="2" t="s">
        <v>17</v>
      </c>
      <c r="I198" s="2" t="s">
        <v>248</v>
      </c>
      <c r="J198" s="2" t="s">
        <v>34</v>
      </c>
    </row>
    <row r="199" spans="3:10" x14ac:dyDescent="0.35">
      <c r="D199" s="2" t="s">
        <v>684</v>
      </c>
      <c r="E199" s="2" t="s">
        <v>541</v>
      </c>
      <c r="F199" s="2" t="s">
        <v>542</v>
      </c>
      <c r="G199" s="2" t="s">
        <v>843</v>
      </c>
      <c r="H199" s="2" t="s">
        <v>17</v>
      </c>
      <c r="I199" s="2" t="s">
        <v>248</v>
      </c>
      <c r="J199" s="2" t="s">
        <v>34</v>
      </c>
    </row>
    <row r="200" spans="3:10" x14ac:dyDescent="0.35">
      <c r="D200" s="2" t="s">
        <v>685</v>
      </c>
      <c r="E200" s="2" t="s">
        <v>541</v>
      </c>
      <c r="F200" s="2" t="s">
        <v>542</v>
      </c>
      <c r="G200" s="2" t="s">
        <v>843</v>
      </c>
      <c r="H200" s="2" t="s">
        <v>17</v>
      </c>
      <c r="I200" s="2" t="s">
        <v>248</v>
      </c>
      <c r="J200" s="2" t="s">
        <v>843</v>
      </c>
    </row>
    <row r="201" spans="3:10" x14ac:dyDescent="0.35">
      <c r="D201" s="2" t="s">
        <v>265</v>
      </c>
      <c r="E201" s="2" t="s">
        <v>229</v>
      </c>
      <c r="F201" s="2" t="s">
        <v>266</v>
      </c>
      <c r="G201" s="2" t="s">
        <v>267</v>
      </c>
      <c r="H201" s="2" t="s">
        <v>17</v>
      </c>
      <c r="I201" s="2" t="s">
        <v>248</v>
      </c>
      <c r="J201" s="2" t="s">
        <v>174</v>
      </c>
    </row>
    <row r="202" spans="3:10" x14ac:dyDescent="0.35">
      <c r="D202" s="2" t="s">
        <v>270</v>
      </c>
      <c r="E202" s="2" t="s">
        <v>229</v>
      </c>
      <c r="F202" s="2" t="s">
        <v>266</v>
      </c>
      <c r="G202" s="2" t="s">
        <v>271</v>
      </c>
      <c r="H202" s="2" t="s">
        <v>17</v>
      </c>
      <c r="I202" s="2" t="s">
        <v>248</v>
      </c>
      <c r="J202" s="2" t="s">
        <v>174</v>
      </c>
    </row>
    <row r="203" spans="3:10" x14ac:dyDescent="0.35">
      <c r="D203" s="2" t="s">
        <v>273</v>
      </c>
      <c r="E203" s="2" t="s">
        <v>229</v>
      </c>
      <c r="F203" s="2" t="s">
        <v>266</v>
      </c>
      <c r="G203" s="2" t="s">
        <v>274</v>
      </c>
      <c r="H203" s="2" t="s">
        <v>17</v>
      </c>
      <c r="I203" s="2" t="s">
        <v>248</v>
      </c>
      <c r="J203" s="2" t="s">
        <v>174</v>
      </c>
    </row>
    <row r="204" spans="3:10" x14ac:dyDescent="0.35">
      <c r="D204" s="2" t="s">
        <v>276</v>
      </c>
      <c r="E204" s="2" t="s">
        <v>229</v>
      </c>
      <c r="F204" s="2" t="s">
        <v>266</v>
      </c>
      <c r="G204" s="2" t="s">
        <v>277</v>
      </c>
      <c r="H204" s="2" t="s">
        <v>17</v>
      </c>
      <c r="I204" s="2" t="s">
        <v>248</v>
      </c>
      <c r="J204" s="2" t="s">
        <v>843</v>
      </c>
    </row>
    <row r="205" spans="3:10" x14ac:dyDescent="0.35">
      <c r="C205" s="3" t="s">
        <v>23</v>
      </c>
      <c r="D205" s="2" t="s">
        <v>24</v>
      </c>
      <c r="E205" s="2" t="s">
        <v>14</v>
      </c>
      <c r="F205" s="2" t="s">
        <v>25</v>
      </c>
      <c r="G205" s="2" t="s">
        <v>16</v>
      </c>
      <c r="H205" s="2" t="s">
        <v>29</v>
      </c>
      <c r="I205" s="2" t="s">
        <v>814</v>
      </c>
      <c r="J205" s="2" t="s">
        <v>18</v>
      </c>
    </row>
    <row r="206" spans="3:10" x14ac:dyDescent="0.35">
      <c r="G206" s="2" t="s">
        <v>31</v>
      </c>
      <c r="H206" s="2" t="s">
        <v>32</v>
      </c>
      <c r="I206" s="2" t="s">
        <v>815</v>
      </c>
      <c r="J206" s="2" t="s">
        <v>33</v>
      </c>
    </row>
    <row r="207" spans="3:10" x14ac:dyDescent="0.35">
      <c r="G207" s="2" t="s">
        <v>850</v>
      </c>
      <c r="H207" s="2" t="s">
        <v>17</v>
      </c>
      <c r="I207" s="2" t="s">
        <v>814</v>
      </c>
      <c r="J207" s="2" t="s">
        <v>26</v>
      </c>
    </row>
    <row r="208" spans="3:10" x14ac:dyDescent="0.35">
      <c r="D208" s="2" t="s">
        <v>26</v>
      </c>
      <c r="E208" s="2" t="s">
        <v>14</v>
      </c>
      <c r="F208" s="2" t="s">
        <v>801</v>
      </c>
      <c r="G208" s="2" t="s">
        <v>849</v>
      </c>
      <c r="H208" s="2" t="s">
        <v>17</v>
      </c>
      <c r="I208" s="2" t="s">
        <v>814</v>
      </c>
      <c r="J208" s="2" t="s">
        <v>843</v>
      </c>
    </row>
    <row r="209" spans="3:10" x14ac:dyDescent="0.35">
      <c r="D209" s="2" t="s">
        <v>687</v>
      </c>
      <c r="E209" s="2" t="s">
        <v>604</v>
      </c>
      <c r="F209" s="2" t="s">
        <v>604</v>
      </c>
      <c r="G209" s="2" t="s">
        <v>843</v>
      </c>
      <c r="H209" s="2" t="s">
        <v>17</v>
      </c>
      <c r="I209" s="2" t="s">
        <v>248</v>
      </c>
      <c r="J209" s="2" t="s">
        <v>34</v>
      </c>
    </row>
    <row r="210" spans="3:10" x14ac:dyDescent="0.35">
      <c r="C210" s="3" t="s">
        <v>37</v>
      </c>
      <c r="D210" s="2" t="s">
        <v>38</v>
      </c>
      <c r="E210" s="2" t="s">
        <v>14</v>
      </c>
      <c r="F210" s="2" t="s">
        <v>15</v>
      </c>
      <c r="G210" s="2" t="s">
        <v>16</v>
      </c>
      <c r="H210" s="2" t="s">
        <v>17</v>
      </c>
      <c r="I210" s="2" t="s">
        <v>814</v>
      </c>
      <c r="J210" s="2" t="s">
        <v>18</v>
      </c>
    </row>
    <row r="211" spans="3:10" x14ac:dyDescent="0.35">
      <c r="G211" s="2" t="s">
        <v>860</v>
      </c>
      <c r="H211" s="2" t="s">
        <v>17</v>
      </c>
      <c r="I211" s="2" t="s">
        <v>814</v>
      </c>
      <c r="J211" s="2" t="s">
        <v>18</v>
      </c>
    </row>
    <row r="212" spans="3:10" x14ac:dyDescent="0.35">
      <c r="D212" s="2" t="s">
        <v>688</v>
      </c>
      <c r="E212" s="2" t="s">
        <v>229</v>
      </c>
      <c r="F212" s="2" t="s">
        <v>237</v>
      </c>
      <c r="G212" s="2" t="s">
        <v>689</v>
      </c>
      <c r="H212" s="2" t="s">
        <v>17</v>
      </c>
      <c r="I212" s="2" t="s">
        <v>248</v>
      </c>
      <c r="J212" s="2" t="s">
        <v>34</v>
      </c>
    </row>
    <row r="213" spans="3:10" x14ac:dyDescent="0.35">
      <c r="D213" s="2" t="s">
        <v>320</v>
      </c>
      <c r="E213" s="2" t="s">
        <v>229</v>
      </c>
      <c r="F213" s="2" t="s">
        <v>237</v>
      </c>
      <c r="G213" s="2" t="s">
        <v>321</v>
      </c>
      <c r="H213" s="2" t="s">
        <v>17</v>
      </c>
      <c r="I213" s="2" t="s">
        <v>248</v>
      </c>
      <c r="J213" s="2" t="s">
        <v>34</v>
      </c>
    </row>
    <row r="214" spans="3:10" x14ac:dyDescent="0.35">
      <c r="C214" s="3" t="s">
        <v>40</v>
      </c>
      <c r="D214" s="2" t="s">
        <v>290</v>
      </c>
      <c r="E214" s="2" t="s">
        <v>229</v>
      </c>
      <c r="F214" s="2" t="s">
        <v>291</v>
      </c>
      <c r="G214" s="2" t="s">
        <v>292</v>
      </c>
      <c r="H214" s="2" t="s">
        <v>17</v>
      </c>
      <c r="I214" s="2" t="s">
        <v>248</v>
      </c>
      <c r="J214" s="2" t="s">
        <v>174</v>
      </c>
    </row>
    <row r="215" spans="3:10" x14ac:dyDescent="0.35">
      <c r="D215" s="2" t="s">
        <v>295</v>
      </c>
      <c r="E215" s="2" t="s">
        <v>229</v>
      </c>
      <c r="F215" s="2" t="s">
        <v>291</v>
      </c>
      <c r="G215" s="2" t="s">
        <v>296</v>
      </c>
      <c r="H215" s="2" t="s">
        <v>17</v>
      </c>
      <c r="I215" s="2" t="s">
        <v>248</v>
      </c>
      <c r="J215" s="2" t="s">
        <v>174</v>
      </c>
    </row>
    <row r="216" spans="3:10" x14ac:dyDescent="0.35">
      <c r="D216" s="2" t="s">
        <v>41</v>
      </c>
      <c r="E216" s="2" t="s">
        <v>14</v>
      </c>
      <c r="F216" s="2" t="s">
        <v>42</v>
      </c>
      <c r="G216" s="2" t="s">
        <v>16</v>
      </c>
      <c r="H216" s="2" t="s">
        <v>29</v>
      </c>
      <c r="I216" s="2" t="s">
        <v>814</v>
      </c>
      <c r="J216" s="2" t="s">
        <v>18</v>
      </c>
    </row>
    <row r="217" spans="3:10" x14ac:dyDescent="0.35">
      <c r="G217" s="2" t="s">
        <v>31</v>
      </c>
      <c r="H217" s="2" t="s">
        <v>32</v>
      </c>
      <c r="I217" s="2" t="s">
        <v>815</v>
      </c>
      <c r="J217" s="2" t="s">
        <v>18</v>
      </c>
    </row>
    <row r="218" spans="3:10" x14ac:dyDescent="0.35">
      <c r="C218" s="3" t="s">
        <v>185</v>
      </c>
      <c r="D218" s="2" t="s">
        <v>186</v>
      </c>
      <c r="E218" s="2" t="s">
        <v>187</v>
      </c>
      <c r="F218" s="2" t="s">
        <v>187</v>
      </c>
      <c r="G218" s="2" t="s">
        <v>188</v>
      </c>
      <c r="H218" s="2" t="s">
        <v>843</v>
      </c>
      <c r="I218" s="2" t="s">
        <v>187</v>
      </c>
      <c r="J218" s="2" t="s">
        <v>843</v>
      </c>
    </row>
    <row r="219" spans="3:10" x14ac:dyDescent="0.35">
      <c r="C219" s="3" t="s">
        <v>690</v>
      </c>
      <c r="D219" s="2" t="s">
        <v>691</v>
      </c>
      <c r="E219" s="2" t="s">
        <v>229</v>
      </c>
      <c r="F219" s="2" t="s">
        <v>242</v>
      </c>
      <c r="G219" s="2" t="s">
        <v>692</v>
      </c>
      <c r="H219" s="2" t="s">
        <v>17</v>
      </c>
      <c r="I219" s="2" t="s">
        <v>248</v>
      </c>
      <c r="J219" s="2" t="s">
        <v>34</v>
      </c>
    </row>
    <row r="220" spans="3:10" x14ac:dyDescent="0.35">
      <c r="C220" s="3" t="s">
        <v>45</v>
      </c>
      <c r="D220" s="2" t="s">
        <v>46</v>
      </c>
      <c r="E220" s="2" t="s">
        <v>14</v>
      </c>
      <c r="F220" s="2" t="s">
        <v>47</v>
      </c>
      <c r="G220" s="2" t="s">
        <v>16</v>
      </c>
      <c r="H220" s="2" t="s">
        <v>29</v>
      </c>
      <c r="I220" s="2" t="s">
        <v>814</v>
      </c>
      <c r="J220" s="2" t="s">
        <v>18</v>
      </c>
    </row>
    <row r="221" spans="3:10" x14ac:dyDescent="0.35">
      <c r="G221" s="2" t="s">
        <v>31</v>
      </c>
      <c r="H221" s="2" t="s">
        <v>32</v>
      </c>
      <c r="I221" s="2" t="s">
        <v>815</v>
      </c>
      <c r="J221" s="2" t="s">
        <v>33</v>
      </c>
    </row>
    <row r="222" spans="3:10" x14ac:dyDescent="0.35">
      <c r="G222" s="2" t="s">
        <v>853</v>
      </c>
      <c r="H222" s="2" t="s">
        <v>830</v>
      </c>
      <c r="I222" s="2" t="s">
        <v>814</v>
      </c>
      <c r="J222" s="2" t="s">
        <v>18</v>
      </c>
    </row>
    <row r="223" spans="3:10" x14ac:dyDescent="0.35">
      <c r="D223" s="2" t="s">
        <v>50</v>
      </c>
      <c r="E223" s="2" t="s">
        <v>14</v>
      </c>
      <c r="F223" s="2" t="s">
        <v>47</v>
      </c>
      <c r="G223" s="2" t="s">
        <v>16</v>
      </c>
      <c r="H223" s="2" t="s">
        <v>29</v>
      </c>
      <c r="I223" s="2" t="s">
        <v>814</v>
      </c>
      <c r="J223" s="2" t="s">
        <v>18</v>
      </c>
    </row>
    <row r="224" spans="3:10" x14ac:dyDescent="0.35">
      <c r="G224" s="2" t="s">
        <v>31</v>
      </c>
      <c r="H224" s="2" t="s">
        <v>32</v>
      </c>
      <c r="I224" s="2" t="s">
        <v>815</v>
      </c>
      <c r="J224" s="2" t="s">
        <v>33</v>
      </c>
    </row>
    <row r="225" spans="4:10" x14ac:dyDescent="0.35">
      <c r="G225" s="2" t="s">
        <v>854</v>
      </c>
      <c r="H225" s="2" t="s">
        <v>830</v>
      </c>
      <c r="I225" s="2" t="s">
        <v>814</v>
      </c>
      <c r="J225" s="2" t="s">
        <v>18</v>
      </c>
    </row>
    <row r="226" spans="4:10" x14ac:dyDescent="0.35">
      <c r="D226" s="2" t="s">
        <v>53</v>
      </c>
      <c r="E226" s="2" t="s">
        <v>14</v>
      </c>
      <c r="F226" s="2" t="s">
        <v>47</v>
      </c>
      <c r="G226" s="2" t="s">
        <v>16</v>
      </c>
      <c r="H226" s="2" t="s">
        <v>29</v>
      </c>
      <c r="I226" s="2" t="s">
        <v>814</v>
      </c>
      <c r="J226" s="2" t="s">
        <v>18</v>
      </c>
    </row>
    <row r="227" spans="4:10" x14ac:dyDescent="0.35">
      <c r="G227" s="2" t="s">
        <v>31</v>
      </c>
      <c r="H227" s="2" t="s">
        <v>32</v>
      </c>
      <c r="I227" s="2" t="s">
        <v>815</v>
      </c>
      <c r="J227" s="2" t="s">
        <v>33</v>
      </c>
    </row>
    <row r="228" spans="4:10" x14ac:dyDescent="0.35">
      <c r="G228" s="2" t="s">
        <v>855</v>
      </c>
      <c r="H228" s="2" t="s">
        <v>830</v>
      </c>
      <c r="I228" s="2" t="s">
        <v>814</v>
      </c>
      <c r="J228" s="2" t="s">
        <v>18</v>
      </c>
    </row>
    <row r="229" spans="4:10" x14ac:dyDescent="0.35">
      <c r="D229" s="2" t="s">
        <v>56</v>
      </c>
      <c r="E229" s="2" t="s">
        <v>14</v>
      </c>
      <c r="F229" s="2" t="s">
        <v>47</v>
      </c>
      <c r="G229" s="2" t="s">
        <v>16</v>
      </c>
      <c r="H229" s="2" t="s">
        <v>29</v>
      </c>
      <c r="I229" s="2" t="s">
        <v>814</v>
      </c>
      <c r="J229" s="2" t="s">
        <v>18</v>
      </c>
    </row>
    <row r="230" spans="4:10" x14ac:dyDescent="0.35">
      <c r="G230" s="2" t="s">
        <v>31</v>
      </c>
      <c r="H230" s="2" t="s">
        <v>32</v>
      </c>
      <c r="I230" s="2" t="s">
        <v>815</v>
      </c>
      <c r="J230" s="2" t="s">
        <v>33</v>
      </c>
    </row>
    <row r="231" spans="4:10" x14ac:dyDescent="0.35">
      <c r="G231" s="2" t="s">
        <v>856</v>
      </c>
      <c r="H231" s="2" t="s">
        <v>830</v>
      </c>
      <c r="I231" s="2" t="s">
        <v>814</v>
      </c>
      <c r="J231" s="2" t="s">
        <v>18</v>
      </c>
    </row>
    <row r="232" spans="4:10" x14ac:dyDescent="0.35">
      <c r="D232" s="2" t="s">
        <v>59</v>
      </c>
      <c r="E232" s="2" t="s">
        <v>14</v>
      </c>
      <c r="F232" s="2" t="s">
        <v>47</v>
      </c>
      <c r="G232" s="2" t="s">
        <v>16</v>
      </c>
      <c r="H232" s="2" t="s">
        <v>29</v>
      </c>
      <c r="I232" s="2" t="s">
        <v>814</v>
      </c>
      <c r="J232" s="2" t="s">
        <v>18</v>
      </c>
    </row>
    <row r="233" spans="4:10" x14ac:dyDescent="0.35">
      <c r="G233" s="2" t="s">
        <v>31</v>
      </c>
      <c r="H233" s="2" t="s">
        <v>32</v>
      </c>
      <c r="I233" s="2" t="s">
        <v>815</v>
      </c>
      <c r="J233" s="2" t="s">
        <v>33</v>
      </c>
    </row>
    <row r="234" spans="4:10" x14ac:dyDescent="0.35">
      <c r="G234" s="2" t="s">
        <v>857</v>
      </c>
      <c r="H234" s="2" t="s">
        <v>830</v>
      </c>
      <c r="I234" s="2" t="s">
        <v>814</v>
      </c>
      <c r="J234" s="2" t="s">
        <v>18</v>
      </c>
    </row>
    <row r="235" spans="4:10" x14ac:dyDescent="0.35">
      <c r="D235" s="2" t="s">
        <v>62</v>
      </c>
      <c r="E235" s="2" t="s">
        <v>14</v>
      </c>
      <c r="F235" s="2" t="s">
        <v>63</v>
      </c>
      <c r="G235" s="2" t="s">
        <v>16</v>
      </c>
      <c r="H235" s="2" t="s">
        <v>29</v>
      </c>
      <c r="I235" s="2" t="s">
        <v>814</v>
      </c>
      <c r="J235" s="2" t="s">
        <v>18</v>
      </c>
    </row>
    <row r="236" spans="4:10" x14ac:dyDescent="0.35">
      <c r="G236" s="2" t="s">
        <v>31</v>
      </c>
      <c r="H236" s="2" t="s">
        <v>32</v>
      </c>
      <c r="I236" s="2" t="s">
        <v>815</v>
      </c>
      <c r="J236" s="2" t="s">
        <v>33</v>
      </c>
    </row>
    <row r="237" spans="4:10" x14ac:dyDescent="0.35">
      <c r="G237" s="2" t="s">
        <v>848</v>
      </c>
      <c r="H237" s="2" t="s">
        <v>64</v>
      </c>
      <c r="I237" s="2" t="s">
        <v>814</v>
      </c>
      <c r="J237" s="2" t="s">
        <v>34</v>
      </c>
    </row>
    <row r="238" spans="4:10" x14ac:dyDescent="0.35">
      <c r="D238" s="2" t="s">
        <v>190</v>
      </c>
      <c r="E238" s="2" t="s">
        <v>191</v>
      </c>
      <c r="F238" s="2" t="s">
        <v>192</v>
      </c>
      <c r="G238" s="2" t="s">
        <v>845</v>
      </c>
      <c r="H238" s="2" t="s">
        <v>193</v>
      </c>
      <c r="I238" s="2" t="s">
        <v>248</v>
      </c>
      <c r="J238" s="2" t="s">
        <v>34</v>
      </c>
    </row>
    <row r="239" spans="4:10" x14ac:dyDescent="0.35">
      <c r="H239" s="2" t="s">
        <v>836</v>
      </c>
      <c r="I239" s="2" t="s">
        <v>814</v>
      </c>
      <c r="J239" s="2" t="s">
        <v>843</v>
      </c>
    </row>
    <row r="240" spans="4:10" x14ac:dyDescent="0.35">
      <c r="D240" s="2" t="s">
        <v>18</v>
      </c>
      <c r="E240" s="2" t="s">
        <v>168</v>
      </c>
      <c r="F240" s="2" t="s">
        <v>169</v>
      </c>
      <c r="G240" s="2" t="s">
        <v>873</v>
      </c>
      <c r="H240" s="2" t="s">
        <v>843</v>
      </c>
      <c r="I240" s="2" t="s">
        <v>816</v>
      </c>
      <c r="J240" s="2" t="s">
        <v>843</v>
      </c>
    </row>
    <row r="241" spans="3:10" x14ac:dyDescent="0.35">
      <c r="D241" s="2" t="s">
        <v>33</v>
      </c>
      <c r="E241" s="2" t="s">
        <v>168</v>
      </c>
      <c r="F241" s="2" t="s">
        <v>169</v>
      </c>
      <c r="G241" s="2" t="s">
        <v>875</v>
      </c>
      <c r="H241" s="2" t="s">
        <v>843</v>
      </c>
      <c r="I241" s="2" t="s">
        <v>816</v>
      </c>
      <c r="J241" s="2" t="s">
        <v>843</v>
      </c>
    </row>
    <row r="242" spans="3:10" x14ac:dyDescent="0.35">
      <c r="D242" s="2" t="s">
        <v>67</v>
      </c>
      <c r="E242" s="2" t="s">
        <v>14</v>
      </c>
      <c r="F242" s="2" t="s">
        <v>68</v>
      </c>
      <c r="G242" s="2" t="s">
        <v>846</v>
      </c>
      <c r="H242" s="2" t="s">
        <v>17</v>
      </c>
      <c r="I242" s="2" t="s">
        <v>814</v>
      </c>
      <c r="J242" s="2" t="s">
        <v>34</v>
      </c>
    </row>
    <row r="243" spans="3:10" x14ac:dyDescent="0.35">
      <c r="D243" s="2" t="s">
        <v>70</v>
      </c>
      <c r="E243" s="2" t="s">
        <v>14</v>
      </c>
      <c r="F243" s="2" t="s">
        <v>68</v>
      </c>
      <c r="G243" s="2" t="s">
        <v>847</v>
      </c>
      <c r="H243" s="2" t="s">
        <v>17</v>
      </c>
      <c r="I243" s="2" t="s">
        <v>814</v>
      </c>
      <c r="J243" s="2" t="s">
        <v>34</v>
      </c>
    </row>
    <row r="244" spans="3:10" x14ac:dyDescent="0.35">
      <c r="D244" s="2" t="s">
        <v>196</v>
      </c>
      <c r="E244" s="2" t="s">
        <v>191</v>
      </c>
      <c r="F244" s="2" t="s">
        <v>197</v>
      </c>
      <c r="G244" s="2" t="s">
        <v>198</v>
      </c>
      <c r="H244" s="2" t="s">
        <v>17</v>
      </c>
      <c r="I244" s="2" t="s">
        <v>248</v>
      </c>
      <c r="J244" s="2" t="s">
        <v>34</v>
      </c>
    </row>
    <row r="245" spans="3:10" x14ac:dyDescent="0.35">
      <c r="C245" s="3" t="s">
        <v>173</v>
      </c>
      <c r="D245" s="2" t="s">
        <v>180</v>
      </c>
      <c r="E245" s="2" t="s">
        <v>168</v>
      </c>
      <c r="F245" s="2" t="s">
        <v>177</v>
      </c>
      <c r="G245" s="2" t="s">
        <v>881</v>
      </c>
      <c r="H245" s="2" t="s">
        <v>843</v>
      </c>
      <c r="I245" s="2" t="s">
        <v>816</v>
      </c>
      <c r="J245" s="2" t="s">
        <v>843</v>
      </c>
    </row>
    <row r="246" spans="3:10" x14ac:dyDescent="0.35">
      <c r="D246" s="2" t="s">
        <v>307</v>
      </c>
      <c r="E246" s="2" t="s">
        <v>229</v>
      </c>
      <c r="F246" s="2" t="s">
        <v>308</v>
      </c>
      <c r="G246" s="2" t="s">
        <v>309</v>
      </c>
      <c r="H246" s="2" t="s">
        <v>843</v>
      </c>
      <c r="I246" s="2" t="s">
        <v>248</v>
      </c>
      <c r="J246" s="2" t="s">
        <v>843</v>
      </c>
    </row>
    <row r="247" spans="3:10" x14ac:dyDescent="0.35">
      <c r="D247" s="2" t="s">
        <v>311</v>
      </c>
      <c r="E247" s="2" t="s">
        <v>229</v>
      </c>
      <c r="F247" s="2" t="s">
        <v>308</v>
      </c>
      <c r="G247" s="2" t="s">
        <v>312</v>
      </c>
      <c r="H247" s="2" t="s">
        <v>843</v>
      </c>
      <c r="I247" s="2" t="s">
        <v>248</v>
      </c>
      <c r="J247" s="2" t="s">
        <v>843</v>
      </c>
    </row>
    <row r="248" spans="3:10" x14ac:dyDescent="0.35">
      <c r="D248" s="2" t="s">
        <v>314</v>
      </c>
      <c r="E248" s="2" t="s">
        <v>229</v>
      </c>
      <c r="F248" s="2" t="s">
        <v>308</v>
      </c>
      <c r="G248" s="2" t="s">
        <v>315</v>
      </c>
      <c r="H248" s="2" t="s">
        <v>843</v>
      </c>
      <c r="I248" s="2" t="s">
        <v>248</v>
      </c>
      <c r="J248" s="2" t="s">
        <v>843</v>
      </c>
    </row>
    <row r="249" spans="3:10" x14ac:dyDescent="0.35">
      <c r="D249" s="2" t="s">
        <v>317</v>
      </c>
      <c r="E249" s="2" t="s">
        <v>229</v>
      </c>
      <c r="F249" s="2" t="s">
        <v>308</v>
      </c>
      <c r="G249" s="2" t="s">
        <v>318</v>
      </c>
      <c r="H249" s="2" t="s">
        <v>843</v>
      </c>
      <c r="I249" s="2" t="s">
        <v>248</v>
      </c>
      <c r="J249" s="2" t="s">
        <v>843</v>
      </c>
    </row>
    <row r="250" spans="3:10" x14ac:dyDescent="0.35">
      <c r="D250" s="2" t="s">
        <v>245</v>
      </c>
      <c r="E250" s="2" t="s">
        <v>229</v>
      </c>
      <c r="F250" s="2" t="s">
        <v>246</v>
      </c>
      <c r="G250" s="2" t="s">
        <v>247</v>
      </c>
      <c r="H250" s="2" t="s">
        <v>17</v>
      </c>
      <c r="I250" s="2" t="s">
        <v>248</v>
      </c>
      <c r="J250" s="2" t="s">
        <v>174</v>
      </c>
    </row>
    <row r="251" spans="3:10" x14ac:dyDescent="0.35">
      <c r="D251" s="2" t="s">
        <v>253</v>
      </c>
      <c r="E251" s="2" t="s">
        <v>229</v>
      </c>
      <c r="F251" s="2" t="s">
        <v>246</v>
      </c>
      <c r="G251" s="2" t="s">
        <v>254</v>
      </c>
      <c r="H251" s="2" t="s">
        <v>17</v>
      </c>
      <c r="I251" s="2" t="s">
        <v>248</v>
      </c>
      <c r="J251" s="2" t="s">
        <v>174</v>
      </c>
    </row>
    <row r="252" spans="3:10" x14ac:dyDescent="0.35">
      <c r="D252" s="2" t="s">
        <v>256</v>
      </c>
      <c r="E252" s="2" t="s">
        <v>229</v>
      </c>
      <c r="F252" s="2" t="s">
        <v>246</v>
      </c>
      <c r="G252" s="2" t="s">
        <v>257</v>
      </c>
      <c r="H252" s="2" t="s">
        <v>17</v>
      </c>
      <c r="I252" s="2" t="s">
        <v>248</v>
      </c>
      <c r="J252" s="2" t="s">
        <v>174</v>
      </c>
    </row>
    <row r="253" spans="3:10" x14ac:dyDescent="0.35">
      <c r="D253" s="2" t="s">
        <v>260</v>
      </c>
      <c r="E253" s="2" t="s">
        <v>229</v>
      </c>
      <c r="F253" s="2" t="s">
        <v>246</v>
      </c>
      <c r="G253" s="2" t="s">
        <v>261</v>
      </c>
      <c r="H253" s="2" t="s">
        <v>17</v>
      </c>
      <c r="I253" s="2" t="s">
        <v>248</v>
      </c>
      <c r="J253" s="2" t="s">
        <v>174</v>
      </c>
    </row>
    <row r="254" spans="3:10" x14ac:dyDescent="0.35">
      <c r="D254" s="2" t="s">
        <v>228</v>
      </c>
      <c r="E254" s="2" t="s">
        <v>229</v>
      </c>
      <c r="F254" s="2" t="s">
        <v>230</v>
      </c>
      <c r="G254" s="2" t="s">
        <v>231</v>
      </c>
      <c r="H254" s="2" t="s">
        <v>17</v>
      </c>
      <c r="I254" s="2" t="s">
        <v>248</v>
      </c>
      <c r="J254" s="2" t="s">
        <v>34</v>
      </c>
    </row>
    <row r="255" spans="3:10" x14ac:dyDescent="0.35">
      <c r="D255" s="2" t="s">
        <v>178</v>
      </c>
      <c r="E255" s="2" t="s">
        <v>168</v>
      </c>
      <c r="F255" s="2" t="s">
        <v>177</v>
      </c>
      <c r="G255" s="2" t="s">
        <v>880</v>
      </c>
      <c r="H255" s="2" t="s">
        <v>843</v>
      </c>
      <c r="I255" s="2" t="s">
        <v>816</v>
      </c>
      <c r="J255" s="2" t="s">
        <v>843</v>
      </c>
    </row>
    <row r="256" spans="3:10" x14ac:dyDescent="0.35">
      <c r="D256" s="2" t="s">
        <v>174</v>
      </c>
      <c r="E256" s="2" t="s">
        <v>168</v>
      </c>
      <c r="F256" s="2" t="s">
        <v>169</v>
      </c>
      <c r="G256" s="2" t="s">
        <v>864</v>
      </c>
      <c r="H256" s="2" t="s">
        <v>843</v>
      </c>
      <c r="I256" s="2" t="s">
        <v>816</v>
      </c>
      <c r="J256" s="2" t="s">
        <v>843</v>
      </c>
    </row>
    <row r="257" spans="3:10" x14ac:dyDescent="0.35">
      <c r="D257" s="2" t="s">
        <v>176</v>
      </c>
      <c r="E257" s="2" t="s">
        <v>168</v>
      </c>
      <c r="F257" s="2" t="s">
        <v>177</v>
      </c>
      <c r="G257" s="2" t="s">
        <v>865</v>
      </c>
      <c r="H257" s="2" t="s">
        <v>843</v>
      </c>
      <c r="I257" s="2" t="s">
        <v>816</v>
      </c>
      <c r="J257" s="2" t="s">
        <v>843</v>
      </c>
    </row>
    <row r="258" spans="3:10" x14ac:dyDescent="0.35">
      <c r="D258" s="2" t="s">
        <v>501</v>
      </c>
      <c r="E258" s="2" t="s">
        <v>502</v>
      </c>
      <c r="F258" s="2" t="s">
        <v>503</v>
      </c>
      <c r="G258" s="2" t="s">
        <v>504</v>
      </c>
      <c r="H258" s="2" t="s">
        <v>470</v>
      </c>
      <c r="I258" s="2" t="s">
        <v>505</v>
      </c>
      <c r="J258" s="2" t="s">
        <v>34</v>
      </c>
    </row>
    <row r="259" spans="3:10" x14ac:dyDescent="0.35">
      <c r="D259" s="2" t="s">
        <v>302</v>
      </c>
      <c r="E259" s="2" t="s">
        <v>229</v>
      </c>
      <c r="F259" s="2" t="s">
        <v>303</v>
      </c>
      <c r="G259" s="2" t="s">
        <v>304</v>
      </c>
      <c r="H259" s="2" t="s">
        <v>305</v>
      </c>
      <c r="I259" s="2" t="s">
        <v>248</v>
      </c>
      <c r="J259" s="2" t="s">
        <v>34</v>
      </c>
    </row>
    <row r="260" spans="3:10" x14ac:dyDescent="0.35">
      <c r="C260" s="3" t="s">
        <v>182</v>
      </c>
      <c r="D260" s="2" t="s">
        <v>34</v>
      </c>
      <c r="E260" s="2" t="s">
        <v>168</v>
      </c>
      <c r="F260" s="2" t="s">
        <v>169</v>
      </c>
      <c r="G260" s="2" t="s">
        <v>866</v>
      </c>
      <c r="H260" s="2" t="s">
        <v>843</v>
      </c>
      <c r="I260" s="2" t="s">
        <v>816</v>
      </c>
      <c r="J260" s="2" t="s">
        <v>843</v>
      </c>
    </row>
    <row r="261" spans="3:10" x14ac:dyDescent="0.35">
      <c r="D261" s="2" t="s">
        <v>141</v>
      </c>
      <c r="E261" s="2" t="s">
        <v>168</v>
      </c>
      <c r="F261" s="2" t="s">
        <v>177</v>
      </c>
      <c r="G261" s="2" t="s">
        <v>867</v>
      </c>
      <c r="H261" s="2" t="s">
        <v>843</v>
      </c>
      <c r="I261" s="2" t="s">
        <v>816</v>
      </c>
      <c r="J261" s="2" t="s">
        <v>843</v>
      </c>
    </row>
    <row r="262" spans="3:10" x14ac:dyDescent="0.35">
      <c r="C262" s="3" t="s">
        <v>71</v>
      </c>
      <c r="D262" s="2" t="s">
        <v>72</v>
      </c>
      <c r="E262" s="2" t="s">
        <v>14</v>
      </c>
      <c r="F262" s="2" t="s">
        <v>73</v>
      </c>
      <c r="G262" s="2" t="s">
        <v>902</v>
      </c>
      <c r="H262" s="2" t="s">
        <v>843</v>
      </c>
      <c r="I262" s="2" t="s">
        <v>814</v>
      </c>
      <c r="J262" s="2" t="s">
        <v>843</v>
      </c>
    </row>
    <row r="263" spans="3:10" x14ac:dyDescent="0.35">
      <c r="D263" s="2" t="s">
        <v>200</v>
      </c>
      <c r="E263" s="2" t="s">
        <v>201</v>
      </c>
      <c r="F263" s="2" t="s">
        <v>202</v>
      </c>
      <c r="G263" s="2" t="s">
        <v>820</v>
      </c>
      <c r="H263" s="2" t="s">
        <v>17</v>
      </c>
      <c r="I263" s="2" t="s">
        <v>814</v>
      </c>
      <c r="J263" s="2" t="s">
        <v>72</v>
      </c>
    </row>
    <row r="264" spans="3:10" x14ac:dyDescent="0.35">
      <c r="G264" s="2" t="s">
        <v>16</v>
      </c>
      <c r="H264" s="2" t="s">
        <v>203</v>
      </c>
      <c r="I264" s="2" t="s">
        <v>814</v>
      </c>
      <c r="J264" s="2" t="s">
        <v>72</v>
      </c>
    </row>
    <row r="265" spans="3:10" x14ac:dyDescent="0.35">
      <c r="D265" s="2" t="s">
        <v>206</v>
      </c>
      <c r="E265" s="2" t="s">
        <v>201</v>
      </c>
      <c r="F265" s="2" t="s">
        <v>202</v>
      </c>
      <c r="G265" s="2" t="s">
        <v>821</v>
      </c>
      <c r="H265" s="2" t="s">
        <v>17</v>
      </c>
      <c r="I265" s="2" t="s">
        <v>814</v>
      </c>
      <c r="J265" s="2" t="s">
        <v>72</v>
      </c>
    </row>
    <row r="266" spans="3:10" x14ac:dyDescent="0.35">
      <c r="G266" s="2" t="s">
        <v>16</v>
      </c>
      <c r="H266" s="2" t="s">
        <v>203</v>
      </c>
      <c r="I266" s="2" t="s">
        <v>814</v>
      </c>
      <c r="J266" s="2" t="s">
        <v>72</v>
      </c>
    </row>
    <row r="267" spans="3:10" x14ac:dyDescent="0.35">
      <c r="D267" s="2" t="s">
        <v>208</v>
      </c>
      <c r="E267" s="2" t="s">
        <v>201</v>
      </c>
      <c r="F267" s="2" t="s">
        <v>202</v>
      </c>
      <c r="G267" s="2" t="s">
        <v>822</v>
      </c>
      <c r="H267" s="2" t="s">
        <v>17</v>
      </c>
      <c r="I267" s="2" t="s">
        <v>814</v>
      </c>
      <c r="J267" s="2" t="s">
        <v>72</v>
      </c>
    </row>
    <row r="268" spans="3:10" x14ac:dyDescent="0.35">
      <c r="G268" s="2" t="s">
        <v>16</v>
      </c>
      <c r="H268" s="2" t="s">
        <v>203</v>
      </c>
      <c r="I268" s="2" t="s">
        <v>814</v>
      </c>
      <c r="J268" s="2" t="s">
        <v>72</v>
      </c>
    </row>
    <row r="269" spans="3:10" x14ac:dyDescent="0.35">
      <c r="D269" s="2" t="s">
        <v>211</v>
      </c>
      <c r="E269" s="2" t="s">
        <v>201</v>
      </c>
      <c r="F269" s="2" t="s">
        <v>202</v>
      </c>
      <c r="G269" s="2" t="s">
        <v>823</v>
      </c>
      <c r="H269" s="2" t="s">
        <v>17</v>
      </c>
      <c r="I269" s="2" t="s">
        <v>814</v>
      </c>
      <c r="J269" s="2" t="s">
        <v>72</v>
      </c>
    </row>
    <row r="270" spans="3:10" x14ac:dyDescent="0.35">
      <c r="G270" s="2" t="s">
        <v>16</v>
      </c>
      <c r="H270" s="2" t="s">
        <v>203</v>
      </c>
      <c r="I270" s="2" t="s">
        <v>814</v>
      </c>
      <c r="J270" s="2" t="s">
        <v>72</v>
      </c>
    </row>
    <row r="271" spans="3:10" x14ac:dyDescent="0.35">
      <c r="D271" s="2" t="s">
        <v>214</v>
      </c>
      <c r="E271" s="2" t="s">
        <v>201</v>
      </c>
      <c r="F271" s="2" t="s">
        <v>202</v>
      </c>
      <c r="G271" s="2" t="s">
        <v>824</v>
      </c>
      <c r="H271" s="2" t="s">
        <v>17</v>
      </c>
      <c r="I271" s="2" t="s">
        <v>814</v>
      </c>
      <c r="J271" s="2" t="s">
        <v>72</v>
      </c>
    </row>
    <row r="272" spans="3:10" x14ac:dyDescent="0.35">
      <c r="G272" s="2" t="s">
        <v>16</v>
      </c>
      <c r="H272" s="2" t="s">
        <v>203</v>
      </c>
      <c r="I272" s="2" t="s">
        <v>814</v>
      </c>
      <c r="J272" s="2" t="s">
        <v>72</v>
      </c>
    </row>
    <row r="273" spans="3:10" x14ac:dyDescent="0.35">
      <c r="D273" s="2" t="s">
        <v>217</v>
      </c>
      <c r="E273" s="2" t="s">
        <v>201</v>
      </c>
      <c r="F273" s="2" t="s">
        <v>202</v>
      </c>
      <c r="G273" s="2" t="s">
        <v>825</v>
      </c>
      <c r="H273" s="2" t="s">
        <v>17</v>
      </c>
      <c r="I273" s="2" t="s">
        <v>814</v>
      </c>
      <c r="J273" s="2" t="s">
        <v>72</v>
      </c>
    </row>
    <row r="274" spans="3:10" x14ac:dyDescent="0.35">
      <c r="G274" s="2" t="s">
        <v>16</v>
      </c>
      <c r="H274" s="2" t="s">
        <v>203</v>
      </c>
      <c r="I274" s="2" t="s">
        <v>814</v>
      </c>
      <c r="J274" s="2" t="s">
        <v>72</v>
      </c>
    </row>
    <row r="275" spans="3:10" x14ac:dyDescent="0.35">
      <c r="C275" s="3" t="s">
        <v>75</v>
      </c>
      <c r="D275" s="2" t="s">
        <v>76</v>
      </c>
      <c r="E275" s="2" t="s">
        <v>14</v>
      </c>
      <c r="F275" s="2" t="s">
        <v>73</v>
      </c>
      <c r="G275" s="2" t="s">
        <v>903</v>
      </c>
      <c r="H275" s="2" t="s">
        <v>843</v>
      </c>
      <c r="I275" s="2" t="s">
        <v>814</v>
      </c>
      <c r="J275" s="2" t="s">
        <v>843</v>
      </c>
    </row>
    <row r="276" spans="3:10" x14ac:dyDescent="0.35">
      <c r="D276" s="2" t="s">
        <v>220</v>
      </c>
      <c r="E276" s="2" t="s">
        <v>201</v>
      </c>
      <c r="F276" s="2" t="s">
        <v>202</v>
      </c>
      <c r="G276" s="2" t="s">
        <v>826</v>
      </c>
      <c r="H276" s="2" t="s">
        <v>17</v>
      </c>
      <c r="I276" s="2" t="s">
        <v>814</v>
      </c>
      <c r="J276" s="2" t="s">
        <v>76</v>
      </c>
    </row>
    <row r="277" spans="3:10" x14ac:dyDescent="0.35">
      <c r="G277" s="2" t="s">
        <v>16</v>
      </c>
      <c r="H277" s="2" t="s">
        <v>203</v>
      </c>
      <c r="I277" s="2" t="s">
        <v>814</v>
      </c>
      <c r="J277" s="2" t="s">
        <v>76</v>
      </c>
    </row>
    <row r="278" spans="3:10" x14ac:dyDescent="0.35">
      <c r="D278" s="2" t="s">
        <v>222</v>
      </c>
      <c r="E278" s="2" t="s">
        <v>201</v>
      </c>
      <c r="F278" s="2" t="s">
        <v>202</v>
      </c>
      <c r="G278" s="2" t="s">
        <v>827</v>
      </c>
      <c r="H278" s="2" t="s">
        <v>17</v>
      </c>
      <c r="I278" s="2" t="s">
        <v>814</v>
      </c>
      <c r="J278" s="2" t="s">
        <v>76</v>
      </c>
    </row>
    <row r="279" spans="3:10" x14ac:dyDescent="0.35">
      <c r="G279" s="2" t="s">
        <v>16</v>
      </c>
      <c r="H279" s="2" t="s">
        <v>203</v>
      </c>
      <c r="I279" s="2" t="s">
        <v>814</v>
      </c>
      <c r="J279" s="2" t="s">
        <v>76</v>
      </c>
    </row>
    <row r="280" spans="3:10" x14ac:dyDescent="0.35">
      <c r="D280" s="2" t="s">
        <v>224</v>
      </c>
      <c r="E280" s="2" t="s">
        <v>201</v>
      </c>
      <c r="F280" s="2" t="s">
        <v>202</v>
      </c>
      <c r="G280" s="2" t="s">
        <v>828</v>
      </c>
      <c r="H280" s="2" t="s">
        <v>17</v>
      </c>
      <c r="I280" s="2" t="s">
        <v>814</v>
      </c>
      <c r="J280" s="2" t="s">
        <v>76</v>
      </c>
    </row>
    <row r="281" spans="3:10" x14ac:dyDescent="0.35">
      <c r="G281" s="2" t="s">
        <v>16</v>
      </c>
      <c r="H281" s="2" t="s">
        <v>203</v>
      </c>
      <c r="I281" s="2" t="s">
        <v>814</v>
      </c>
      <c r="J281" s="2" t="s">
        <v>76</v>
      </c>
    </row>
    <row r="282" spans="3:10" x14ac:dyDescent="0.35">
      <c r="D282" s="2" t="s">
        <v>226</v>
      </c>
      <c r="E282" s="2" t="s">
        <v>201</v>
      </c>
      <c r="F282" s="2" t="s">
        <v>202</v>
      </c>
      <c r="G282" s="2" t="s">
        <v>829</v>
      </c>
      <c r="H282" s="2" t="s">
        <v>17</v>
      </c>
      <c r="I282" s="2" t="s">
        <v>814</v>
      </c>
      <c r="J282" s="2" t="s">
        <v>76</v>
      </c>
    </row>
    <row r="283" spans="3:10" x14ac:dyDescent="0.35">
      <c r="G283" s="2" t="s">
        <v>16</v>
      </c>
      <c r="H283" s="2" t="s">
        <v>203</v>
      </c>
      <c r="I283" s="2" t="s">
        <v>814</v>
      </c>
      <c r="J283" s="2" t="s">
        <v>76</v>
      </c>
    </row>
    <row r="284" spans="3:10" x14ac:dyDescent="0.35">
      <c r="C284" s="3" t="s">
        <v>522</v>
      </c>
      <c r="D284" s="2" t="s">
        <v>523</v>
      </c>
      <c r="E284" s="2" t="s">
        <v>502</v>
      </c>
      <c r="F284" s="2" t="s">
        <v>524</v>
      </c>
      <c r="G284" s="2" t="s">
        <v>525</v>
      </c>
      <c r="H284" s="2" t="s">
        <v>17</v>
      </c>
      <c r="I284" s="2" t="s">
        <v>505</v>
      </c>
      <c r="J284" s="2" t="s">
        <v>34</v>
      </c>
    </row>
    <row r="285" spans="3:10" x14ac:dyDescent="0.35">
      <c r="C285" s="3" t="s">
        <v>917</v>
      </c>
      <c r="D285" s="2" t="s">
        <v>72</v>
      </c>
      <c r="E285" s="2" t="s">
        <v>168</v>
      </c>
      <c r="F285" s="2" t="s">
        <v>177</v>
      </c>
      <c r="G285" s="2" t="s">
        <v>915</v>
      </c>
      <c r="H285" s="2" t="s">
        <v>843</v>
      </c>
      <c r="I285" s="2" t="s">
        <v>816</v>
      </c>
      <c r="J285" s="2" t="s">
        <v>843</v>
      </c>
    </row>
    <row r="286" spans="3:10" x14ac:dyDescent="0.35">
      <c r="C286" s="3" t="s">
        <v>918</v>
      </c>
      <c r="D286" s="2" t="s">
        <v>76</v>
      </c>
      <c r="E286" s="2" t="s">
        <v>168</v>
      </c>
      <c r="F286" s="2" t="s">
        <v>177</v>
      </c>
      <c r="G286" s="2" t="s">
        <v>916</v>
      </c>
      <c r="H286" s="2" t="s">
        <v>843</v>
      </c>
      <c r="I286" s="2" t="s">
        <v>816</v>
      </c>
      <c r="J286" s="2" t="s">
        <v>843</v>
      </c>
    </row>
    <row r="287" spans="3:10" x14ac:dyDescent="0.35">
      <c r="C287" s="2" t="s">
        <v>157</v>
      </c>
    </row>
    <row r="288" spans="3:10" x14ac:dyDescent="0.35">
      <c r="C288" s="3" t="s">
        <v>23</v>
      </c>
      <c r="D288" s="2" t="s">
        <v>513</v>
      </c>
      <c r="E288" s="2" t="s">
        <v>502</v>
      </c>
      <c r="F288" s="2" t="s">
        <v>514</v>
      </c>
      <c r="G288" s="2" t="s">
        <v>515</v>
      </c>
      <c r="H288" s="2" t="s">
        <v>17</v>
      </c>
      <c r="I288" s="2" t="s">
        <v>505</v>
      </c>
      <c r="J288" s="2" t="s">
        <v>34</v>
      </c>
    </row>
    <row r="289" spans="3:10" x14ac:dyDescent="0.35">
      <c r="C289" s="3" t="s">
        <v>136</v>
      </c>
      <c r="D289" s="2" t="s">
        <v>333</v>
      </c>
      <c r="E289" s="2" t="s">
        <v>229</v>
      </c>
      <c r="F289" s="2" t="s">
        <v>266</v>
      </c>
      <c r="G289" s="2" t="s">
        <v>334</v>
      </c>
      <c r="H289" s="2" t="s">
        <v>17</v>
      </c>
      <c r="I289" s="2" t="s">
        <v>248</v>
      </c>
      <c r="J289" s="2" t="s">
        <v>176</v>
      </c>
    </row>
    <row r="290" spans="3:10" x14ac:dyDescent="0.35">
      <c r="D290" s="2" t="s">
        <v>154</v>
      </c>
      <c r="E290" s="2" t="s">
        <v>138</v>
      </c>
      <c r="F290" s="2" t="s">
        <v>145</v>
      </c>
      <c r="G290" s="2" t="s">
        <v>158</v>
      </c>
      <c r="H290" s="2" t="s">
        <v>17</v>
      </c>
      <c r="I290" s="2" t="s">
        <v>248</v>
      </c>
      <c r="J290" s="2" t="s">
        <v>141</v>
      </c>
    </row>
    <row r="291" spans="3:10" x14ac:dyDescent="0.35">
      <c r="C291" s="2" t="s">
        <v>165</v>
      </c>
    </row>
    <row r="292" spans="3:10" x14ac:dyDescent="0.35">
      <c r="C292" s="3" t="s">
        <v>136</v>
      </c>
      <c r="D292" s="2" t="s">
        <v>166</v>
      </c>
      <c r="E292" s="2" t="s">
        <v>138</v>
      </c>
      <c r="F292" s="2" t="s">
        <v>145</v>
      </c>
      <c r="G292" s="2" t="s">
        <v>167</v>
      </c>
      <c r="H292" s="2" t="s">
        <v>17</v>
      </c>
      <c r="I292" s="2" t="s">
        <v>163</v>
      </c>
      <c r="J292" s="2" t="s">
        <v>164</v>
      </c>
    </row>
    <row r="293" spans="3:10" x14ac:dyDescent="0.35">
      <c r="D293" s="2" t="s">
        <v>693</v>
      </c>
      <c r="E293" s="2" t="s">
        <v>229</v>
      </c>
      <c r="F293" s="2" t="s">
        <v>468</v>
      </c>
      <c r="G293" s="2" t="s">
        <v>843</v>
      </c>
      <c r="H293" s="2" t="s">
        <v>470</v>
      </c>
      <c r="I293" s="2" t="s">
        <v>163</v>
      </c>
      <c r="J293" s="2" t="s">
        <v>164</v>
      </c>
    </row>
    <row r="294" spans="3:10" x14ac:dyDescent="0.35">
      <c r="D294" s="2" t="s">
        <v>489</v>
      </c>
      <c r="E294" s="2" t="s">
        <v>229</v>
      </c>
      <c r="F294" s="2" t="s">
        <v>266</v>
      </c>
      <c r="G294" s="2" t="s">
        <v>490</v>
      </c>
      <c r="H294" s="2" t="s">
        <v>17</v>
      </c>
      <c r="I294" s="2" t="s">
        <v>248</v>
      </c>
      <c r="J294" s="2" t="s">
        <v>174</v>
      </c>
    </row>
  </sheetData>
  <pageMargins left="0.7" right="0.7" top="0.75" bottom="0.75" header="0.3" footer="0.3"/>
  <pageSetup orientation="portrait" r:id="rId2"/>
  <drawing r:id="rId3"/>
  <legacyDrawing r:id="rId4"/>
  <extLst>
    <ext xmlns:x14="http://schemas.microsoft.com/office/spreadsheetml/2009/9/main" uri="{78C0D931-6437-407d-A8EE-F0AAD7539E65}">
      <x14:conditionalFormattings>
        <x14:conditionalFormatting xmlns:xm="http://schemas.microsoft.com/office/excel/2006/main">
          <x14:cfRule type="containsText" priority="2" operator="containsText" id="{3553203D-FC84-4673-90AA-8E387314A7FB}">
            <xm:f>NOT(ISERROR(SEARCH("(" &amp; 'Network-Wise Config'!$C$14 &amp; ")",C1)))</xm:f>
            <xm:f>"(" &amp; 'Network-Wise Config'!$C$14 &amp; ")"</xm:f>
            <x14:dxf>
              <font>
                <color auto="1"/>
              </font>
              <fill>
                <patternFill>
                  <fgColor auto="1"/>
                  <bgColor rgb="FF21E5FF"/>
                </patternFill>
              </fill>
            </x14:dxf>
          </x14:cfRule>
          <x14:cfRule type="containsText" priority="3" operator="containsText" id="{D48B0C4D-A82B-46D4-8CCA-D01F711158B7}">
            <xm:f>NOT(ISERROR(SEARCH("(" &amp; 'Network-Wise Config'!$C$13 &amp; ")",C1)))</xm:f>
            <xm:f>"(" &amp; 'Network-Wise Config'!$C$13 &amp; ")"</xm:f>
            <x14:dxf>
              <font>
                <color auto="1"/>
              </font>
              <fill>
                <patternFill>
                  <fgColor auto="1"/>
                  <bgColor rgb="FFFF99CC"/>
                </patternFill>
              </fill>
            </x14:dxf>
          </x14:cfRule>
          <x14:cfRule type="containsText" priority="4" operator="containsText" id="{E2D507B2-2CE9-4374-87FF-5C27A8BD8B55}">
            <xm:f>NOT(ISERROR(SEARCH("(" &amp; 'Network-Wise Config'!$C$12 &amp; ")",C1)))</xm:f>
            <xm:f>"(" &amp; 'Network-Wise Config'!$C$12 &amp; ")"</xm:f>
            <x14:dxf>
              <font>
                <color auto="1"/>
              </font>
              <fill>
                <patternFill>
                  <fgColor auto="1"/>
                  <bgColor rgb="FFC6E0B4"/>
                </patternFill>
              </fill>
            </x14:dxf>
          </x14:cfRule>
          <x14:cfRule type="containsText" priority="5" operator="containsText" id="{DA8F0F9A-4F8C-4E32-9032-097CAAFD18A2}">
            <xm:f>NOT(ISERROR(SEARCH("(" &amp; 'Network-Wise Config'!$C$11 &amp; ")",C1)))</xm:f>
            <xm:f>"(" &amp; 'Network-Wise Config'!$C$11 &amp; ")"</xm:f>
            <x14:dxf>
              <font>
                <color auto="1"/>
              </font>
              <fill>
                <patternFill>
                  <fgColor auto="1"/>
                  <bgColor rgb="FFFFC000"/>
                </patternFill>
              </fill>
            </x14:dxf>
          </x14:cfRule>
          <x14:cfRule type="containsText" priority="6" operator="containsText" id="{47A3E9C0-9A34-4DDE-9060-A085F3078FD0}">
            <xm:f>NOT(ISERROR(SEARCH("(" &amp; 'Network-Wise Config'!$C$10 &amp; ")",C1)))</xm:f>
            <xm:f>"(" &amp; 'Network-Wise Config'!$C$10 &amp; ")"</xm:f>
            <x14:dxf>
              <font>
                <color auto="1"/>
              </font>
              <fill>
                <patternFill>
                  <fgColor auto="1"/>
                  <bgColor rgb="FF7B7B7B"/>
                </patternFill>
              </fill>
            </x14:dxf>
          </x14:cfRule>
          <x14:cfRule type="containsText" priority="7" operator="containsText" id="{6E3E44C2-F3D9-44ED-AAEC-4E5D7A39C993}">
            <xm:f>NOT(ISERROR(SEARCH("(" &amp; 'Network-Wise Config'!$C$9 &amp; ")",C1)))</xm:f>
            <xm:f>"(" &amp; 'Network-Wise Config'!$C$9 &amp; ")"</xm:f>
            <x14:dxf>
              <font>
                <color auto="1"/>
              </font>
              <fill>
                <patternFill>
                  <fgColor auto="1"/>
                  <bgColor rgb="FFFFFF00"/>
                </patternFill>
              </fill>
            </x14:dxf>
          </x14:cfRule>
          <x14:cfRule type="containsText" priority="8" operator="containsText" id="{79E88F80-3AFE-4D47-8D59-C5D6C5C99E3C}">
            <xm:f>NOT(ISERROR(SEARCH("(" &amp; 'Network-Wise Config'!$C$8 &amp; ")",C1)))</xm:f>
            <xm:f>"(" &amp; 'Network-Wise Config'!$C$8 &amp; ")"</xm:f>
            <x14:dxf>
              <font>
                <color auto="1"/>
              </font>
              <fill>
                <patternFill>
                  <fgColor auto="1"/>
                  <bgColor rgb="FF7030A0"/>
                </patternFill>
              </fill>
            </x14:dxf>
          </x14:cfRule>
          <x14:cfRule type="containsText" priority="9" operator="containsText" id="{46BBA13D-D56F-404A-BE63-B771C86E9B16}">
            <xm:f>NOT(ISERROR(SEARCH("(" &amp; 'Network-Wise Config'!$C$7 &amp; ")",C1)))</xm:f>
            <xm:f>"(" &amp; 'Network-Wise Config'!$C$7 &amp; ")"</xm:f>
            <x14:dxf>
              <font>
                <color auto="1"/>
              </font>
              <fill>
                <patternFill>
                  <fgColor auto="1"/>
                  <bgColor rgb="FF2F75B5"/>
                </patternFill>
              </fill>
            </x14:dxf>
          </x14:cfRule>
          <x14:cfRule type="containsText" priority="10" operator="containsText" id="{ADBEA4C1-79E1-4727-A4CB-261890777B79}">
            <xm:f>NOT(ISERROR(SEARCH("(" &amp; 'Network-Wise Config'!$C$6 &amp; ")",C1)))</xm:f>
            <xm:f>"(" &amp; 'Network-Wise Config'!$C$6 &amp; ")"</xm:f>
            <x14:dxf>
              <font>
                <color auto="1"/>
              </font>
              <fill>
                <patternFill>
                  <fgColor auto="1"/>
                  <bgColor rgb="FF548235"/>
                </patternFill>
              </fill>
            </x14:dxf>
          </x14:cfRule>
          <x14:cfRule type="containsText" priority="11" operator="containsText" id="{E62FA827-5791-4690-8FDB-71BADEE359FC}">
            <xm:f>NOT(ISERROR(SEARCH("(" &amp; 'Network-Wise Config'!$C$5 &amp; ")",C1)))</xm:f>
            <xm:f>"(" &amp; 'Network-Wise Config'!$C$5 &amp; ")"</xm:f>
            <x14:dxf>
              <font>
                <color auto="1"/>
              </font>
              <fill>
                <patternFill>
                  <fgColor auto="1"/>
                  <bgColor rgb="FFC65911"/>
                </patternFill>
              </fill>
            </x14:dxf>
          </x14:cfRule>
          <x14:cfRule type="containsText" priority="12" operator="containsText" id="{01E99448-C0E0-4BDB-9B72-321499CAF489}">
            <xm:f>NOT(ISERROR(SEARCH("(" &amp; 'Network-Wise Config'!$C$4 &amp; ")",C1)))</xm:f>
            <xm:f>"(" &amp; 'Network-Wise Config'!$C$4 &amp; ")"</xm:f>
            <x14:dxf>
              <font>
                <color auto="1"/>
              </font>
              <fill>
                <patternFill>
                  <fgColor auto="1"/>
                  <bgColor rgb="FFFF0000"/>
                </patternFill>
              </fill>
            </x14:dxf>
          </x14:cfRule>
          <x14:cfRule type="containsText" priority="13" operator="containsText" id="{981EE9D9-54A1-499B-AA4F-075350437045}">
            <xm:f>NOT(ISERROR(SEARCH("(" &amp; 'Network-Wise Config'!$C$3 &amp; ")",C1)))</xm:f>
            <xm:f>"(" &amp; 'Network-Wise Config'!$C$3 &amp; ")"</xm:f>
            <x14:dxf>
              <font>
                <color theme="0"/>
              </font>
              <fill>
                <patternFill>
                  <bgColor theme="1"/>
                </patternFill>
              </fill>
            </x14:dxf>
          </x14:cfRule>
          <xm:sqref>E1:O1 C2:O2 F2:J3 K3:O4 F4:I17 L5:O5 C18:I64 C67:I67 C68:O1048576</xm:sqref>
        </x14:conditionalFormatting>
      </x14:conditionalFormattings>
    </ex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079C-922F-44A9-BF13-B78DDA237AB2}">
  <sheetPr codeName="Sheet1"/>
  <dimension ref="A1:ES48"/>
  <sheetViews>
    <sheetView workbookViewId="0"/>
  </sheetViews>
  <sheetFormatPr defaultRowHeight="14.5" x14ac:dyDescent="0.35"/>
  <cols>
    <col min="1" max="2" width="7.1796875" customWidth="1"/>
    <col min="3" max="3" width="2.1796875" customWidth="1"/>
    <col min="4" max="4" width="3.7265625" customWidth="1"/>
    <col min="5" max="5" width="2.1796875" customWidth="1"/>
    <col min="6" max="6" width="0.81640625" customWidth="1"/>
    <col min="7" max="7" width="2.1796875" customWidth="1"/>
    <col min="8" max="8" width="3.7265625" customWidth="1"/>
    <col min="9" max="9" width="2.1796875" customWidth="1"/>
    <col min="10" max="10" width="0.81640625" customWidth="1"/>
    <col min="11" max="11" width="2.1796875" customWidth="1"/>
    <col min="12" max="12" width="3.7265625" customWidth="1"/>
    <col min="13" max="13" width="2.1796875" customWidth="1"/>
    <col min="14" max="14" width="0.81640625" customWidth="1"/>
    <col min="15" max="15" width="2.1796875" customWidth="1"/>
    <col min="16" max="16" width="3.7265625" customWidth="1"/>
    <col min="17" max="17" width="2.1796875" customWidth="1"/>
    <col min="18" max="18" width="0.81640625" customWidth="1"/>
    <col min="19" max="19" width="2.1796875" customWidth="1"/>
    <col min="20" max="20" width="3.7265625" customWidth="1"/>
    <col min="21" max="21" width="2.1796875" customWidth="1"/>
    <col min="22" max="22" width="0.81640625" customWidth="1"/>
    <col min="23" max="23" width="2.1796875" customWidth="1"/>
    <col min="24" max="24" width="3.7265625" customWidth="1"/>
    <col min="25" max="25" width="2.1796875" customWidth="1"/>
    <col min="26" max="26" width="0.81640625" customWidth="1"/>
    <col min="27" max="27" width="2.1796875" customWidth="1"/>
    <col min="28" max="28" width="3.7265625" customWidth="1"/>
    <col min="29" max="29" width="2.1796875" customWidth="1"/>
    <col min="30" max="30" width="0.81640625" customWidth="1"/>
    <col min="31" max="31" width="2.1796875" customWidth="1"/>
    <col min="32" max="32" width="3.7265625" customWidth="1"/>
    <col min="33" max="33" width="2.1796875" customWidth="1"/>
    <col min="34" max="34" width="0.81640625" customWidth="1"/>
    <col min="35" max="35" width="2.1796875" customWidth="1"/>
    <col min="36" max="36" width="3.7265625" customWidth="1"/>
    <col min="37" max="37" width="2.1796875" customWidth="1"/>
    <col min="38" max="38" width="0.81640625" customWidth="1"/>
    <col min="39" max="39" width="2.1796875" customWidth="1"/>
    <col min="40" max="40" width="3.7265625" customWidth="1"/>
    <col min="41" max="41" width="2.1796875" customWidth="1"/>
    <col min="42" max="42" width="0.81640625" customWidth="1"/>
    <col min="43" max="43" width="2.1796875" customWidth="1"/>
    <col min="44" max="44" width="3.7265625" customWidth="1"/>
    <col min="45" max="45" width="2.1796875" customWidth="1"/>
    <col min="46" max="46" width="0.81640625" customWidth="1"/>
    <col min="47" max="47" width="2.1796875" customWidth="1"/>
    <col min="48" max="48" width="3.7265625" customWidth="1"/>
    <col min="49" max="49" width="2.1796875" customWidth="1"/>
    <col min="50" max="50" width="0.81640625" customWidth="1"/>
    <col min="51" max="51" width="2.1796875" customWidth="1"/>
    <col min="52" max="52" width="3.7265625" customWidth="1"/>
    <col min="53" max="53" width="2.1796875" customWidth="1"/>
    <col min="54" max="54" width="0.81640625" customWidth="1"/>
    <col min="55" max="55" width="2.1796875" customWidth="1"/>
    <col min="56" max="56" width="3.7265625" customWidth="1"/>
    <col min="57" max="57" width="2.1796875" customWidth="1"/>
    <col min="58" max="58" width="0.81640625" customWidth="1"/>
    <col min="59" max="59" width="2.1796875" customWidth="1"/>
    <col min="60" max="60" width="3.7265625" customWidth="1"/>
    <col min="61" max="61" width="2.1796875" customWidth="1"/>
    <col min="62" max="62" width="0.81640625" customWidth="1"/>
    <col min="63" max="63" width="2.1796875" customWidth="1"/>
    <col min="64" max="64" width="3.7265625" customWidth="1"/>
    <col min="65" max="65" width="2.1796875" customWidth="1"/>
    <col min="66" max="66" width="0.81640625" customWidth="1"/>
    <col min="67" max="67" width="2.1796875" customWidth="1"/>
    <col min="68" max="68" width="3.7265625" customWidth="1"/>
    <col min="69" max="69" width="2.1796875" customWidth="1"/>
    <col min="70" max="70" width="0.81640625" customWidth="1"/>
    <col min="71" max="71" width="2.1796875" customWidth="1"/>
    <col min="72" max="72" width="3.7265625" customWidth="1"/>
    <col min="73" max="73" width="2.1796875" customWidth="1"/>
    <col min="74" max="74" width="0.81640625" customWidth="1"/>
    <col min="75" max="75" width="2.1796875" customWidth="1"/>
    <col min="76" max="76" width="3.7265625" customWidth="1"/>
    <col min="77" max="77" width="2.1796875" customWidth="1"/>
    <col min="78" max="78" width="0.81640625" customWidth="1"/>
    <col min="79" max="79" width="2.1796875" customWidth="1"/>
    <col min="80" max="80" width="3.7265625" customWidth="1"/>
    <col min="81" max="81" width="2.1796875" customWidth="1"/>
    <col min="82" max="82" width="0.81640625" customWidth="1"/>
    <col min="83" max="83" width="2.1796875" customWidth="1"/>
    <col min="84" max="84" width="3.7265625" customWidth="1"/>
    <col min="85" max="85" width="2.1796875" customWidth="1"/>
    <col min="86" max="86" width="0.81640625" customWidth="1"/>
    <col min="87" max="87" width="2.1796875" customWidth="1"/>
    <col min="88" max="88" width="3.7265625" customWidth="1"/>
    <col min="89" max="89" width="2.1796875" customWidth="1"/>
    <col min="90" max="90" width="0.81640625" customWidth="1"/>
    <col min="91" max="91" width="2.1796875" customWidth="1"/>
    <col min="92" max="92" width="3.7265625" customWidth="1"/>
    <col min="93" max="93" width="2.1796875" customWidth="1"/>
    <col min="94" max="94" width="0.81640625" customWidth="1"/>
    <col min="95" max="95" width="2.1796875" customWidth="1"/>
    <col min="96" max="96" width="3.7265625" customWidth="1"/>
    <col min="97" max="97" width="2.1796875" customWidth="1"/>
    <col min="98" max="98" width="0.81640625" customWidth="1"/>
    <col min="99" max="99" width="2.1796875" customWidth="1"/>
    <col min="100" max="100" width="3.7265625" customWidth="1"/>
    <col min="101" max="101" width="2.1796875" customWidth="1"/>
    <col min="102" max="102" width="0.81640625" customWidth="1"/>
    <col min="103" max="103" width="2.1796875" customWidth="1"/>
    <col min="104" max="104" width="3.7265625" customWidth="1"/>
    <col min="105" max="105" width="2.1796875" customWidth="1"/>
    <col min="106" max="106" width="0.81640625" customWidth="1"/>
    <col min="107" max="108" width="7.1796875" customWidth="1"/>
    <col min="109" max="114" width="6" style="60" customWidth="1"/>
    <col min="115" max="115" width="1" style="60" customWidth="1"/>
    <col min="116" max="121" width="3.7265625" style="60" customWidth="1"/>
    <col min="122" max="122" width="1" style="60" customWidth="1"/>
    <col min="123" max="128" width="3.7265625" style="60" customWidth="1"/>
    <col min="129" max="129" width="1" style="60" customWidth="1"/>
    <col min="130" max="135" width="3.7265625" style="60" customWidth="1"/>
    <col min="136" max="136" width="1" style="60" customWidth="1"/>
    <col min="137" max="142" width="3.7265625" style="60" customWidth="1"/>
    <col min="143" max="143" width="1" style="60" customWidth="1"/>
    <col min="144" max="144" width="2.453125" style="60" customWidth="1"/>
    <col min="145" max="145" width="4.26953125" style="60" customWidth="1"/>
    <col min="146" max="146" width="1" style="60" customWidth="1"/>
    <col min="147" max="147" width="2.54296875" style="60" customWidth="1"/>
    <col min="148" max="148" width="6" style="60" hidden="1" customWidth="1"/>
    <col min="149" max="149" width="6" style="60" customWidth="1"/>
  </cols>
  <sheetData>
    <row r="1" spans="1:149" ht="147" customHeight="1" x14ac:dyDescent="0.35">
      <c r="DP1"/>
      <c r="DQ1"/>
      <c r="DR1"/>
      <c r="DS1"/>
      <c r="DT1"/>
      <c r="DU1"/>
      <c r="DV1"/>
      <c r="DW1"/>
      <c r="DX1"/>
      <c r="DY1"/>
      <c r="DZ1"/>
      <c r="EA1"/>
      <c r="EB1"/>
      <c r="EC1"/>
      <c r="ED1"/>
      <c r="EE1"/>
      <c r="EF1"/>
      <c r="EG1"/>
      <c r="EH1"/>
      <c r="EI1"/>
      <c r="EJ1"/>
      <c r="EK1"/>
      <c r="EL1"/>
      <c r="EM1"/>
      <c r="EN1"/>
      <c r="EO1"/>
      <c r="EP1"/>
      <c r="EQ1"/>
      <c r="ER1"/>
      <c r="ES1"/>
    </row>
    <row r="2" spans="1:149" x14ac:dyDescent="0.35">
      <c r="DE2" s="59"/>
      <c r="DF2" s="59"/>
      <c r="DG2" s="59"/>
      <c r="DH2" s="59"/>
      <c r="DI2" s="59"/>
      <c r="DJ2" s="59"/>
      <c r="DK2" s="59"/>
      <c r="DL2" s="59"/>
      <c r="DM2" s="59"/>
      <c r="DN2" s="59"/>
      <c r="DO2" s="59"/>
      <c r="DP2"/>
      <c r="DQ2"/>
      <c r="DR2"/>
      <c r="DS2"/>
      <c r="DT2"/>
      <c r="DU2"/>
      <c r="DV2"/>
      <c r="DW2"/>
      <c r="DX2"/>
      <c r="DY2"/>
      <c r="DZ2"/>
      <c r="EA2"/>
      <c r="EB2"/>
      <c r="EC2"/>
      <c r="ED2"/>
      <c r="EE2"/>
      <c r="EF2"/>
      <c r="EG2"/>
      <c r="EH2"/>
      <c r="EI2"/>
      <c r="EJ2"/>
      <c r="EK2"/>
      <c r="EL2"/>
      <c r="EM2"/>
      <c r="EN2"/>
      <c r="EO2"/>
      <c r="EP2"/>
      <c r="EQ2"/>
      <c r="ER2"/>
      <c r="ES2"/>
    </row>
    <row r="3" spans="1:149" x14ac:dyDescent="0.35">
      <c r="A3" s="83" t="s">
        <v>77</v>
      </c>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DE3" s="59"/>
      <c r="DF3" s="59"/>
      <c r="DG3" s="59"/>
      <c r="DH3" s="59"/>
      <c r="DI3" s="59"/>
      <c r="DJ3" s="59"/>
      <c r="DK3" s="59"/>
      <c r="DL3" s="59"/>
      <c r="DM3" s="59"/>
      <c r="DN3" s="59"/>
      <c r="DO3" s="59"/>
      <c r="DP3"/>
      <c r="DQ3"/>
      <c r="DR3"/>
      <c r="DS3"/>
      <c r="DT3"/>
      <c r="DU3"/>
      <c r="DV3"/>
      <c r="DW3"/>
      <c r="DX3"/>
      <c r="DY3"/>
      <c r="DZ3"/>
      <c r="EA3"/>
      <c r="EB3"/>
      <c r="EC3"/>
      <c r="ED3"/>
      <c r="EE3"/>
      <c r="EF3"/>
      <c r="EG3"/>
      <c r="EH3"/>
      <c r="EI3"/>
      <c r="EJ3"/>
      <c r="EK3"/>
      <c r="EL3"/>
      <c r="EM3"/>
      <c r="EN3"/>
      <c r="EO3"/>
      <c r="EP3"/>
      <c r="EQ3"/>
      <c r="ER3"/>
      <c r="ES3"/>
    </row>
    <row r="4" spans="1:149" x14ac:dyDescent="0.35">
      <c r="A4" s="95" t="s">
        <v>78</v>
      </c>
      <c r="B4" s="85"/>
      <c r="C4" s="85" t="s">
        <v>79</v>
      </c>
      <c r="D4" s="85"/>
      <c r="E4" s="85"/>
      <c r="F4" s="85"/>
      <c r="G4" s="85"/>
      <c r="H4" s="85"/>
      <c r="I4" s="85"/>
      <c r="J4" s="85"/>
      <c r="K4" s="85"/>
      <c r="L4" s="85"/>
      <c r="M4" s="85"/>
      <c r="N4" s="85" t="s">
        <v>80</v>
      </c>
      <c r="O4" s="85"/>
      <c r="P4" s="85"/>
      <c r="Q4" s="85"/>
      <c r="R4" s="85"/>
      <c r="S4" s="85"/>
      <c r="T4" s="85"/>
      <c r="U4" s="85"/>
      <c r="V4" s="85"/>
      <c r="W4" s="85"/>
      <c r="X4" s="85" t="s">
        <v>81</v>
      </c>
      <c r="Y4" s="85"/>
      <c r="Z4" s="85"/>
      <c r="AA4" s="85"/>
      <c r="AB4" s="85"/>
      <c r="AC4" s="85"/>
      <c r="AD4" s="85"/>
      <c r="AE4" s="85"/>
      <c r="AF4" s="85"/>
      <c r="AG4" s="85"/>
      <c r="AH4" s="85"/>
      <c r="AI4" s="85"/>
      <c r="AJ4" s="85"/>
      <c r="AK4" s="86"/>
      <c r="DE4" s="59"/>
      <c r="DF4" s="59"/>
      <c r="DG4" s="59"/>
      <c r="DH4" s="59"/>
      <c r="DI4" s="59"/>
      <c r="DJ4" s="59"/>
      <c r="DK4" s="59"/>
      <c r="DL4" s="59"/>
      <c r="DM4" s="59"/>
      <c r="DN4" s="59"/>
      <c r="DO4" s="59"/>
      <c r="DP4"/>
      <c r="DQ4"/>
      <c r="DR4"/>
      <c r="DS4"/>
      <c r="DT4"/>
      <c r="DU4"/>
      <c r="DV4"/>
      <c r="DW4"/>
      <c r="DX4"/>
      <c r="DY4"/>
      <c r="DZ4"/>
      <c r="EA4"/>
      <c r="EB4"/>
      <c r="EC4"/>
      <c r="ED4"/>
      <c r="EE4"/>
      <c r="EF4"/>
      <c r="EG4"/>
      <c r="EH4"/>
      <c r="EI4"/>
      <c r="EJ4"/>
      <c r="EK4"/>
      <c r="EL4"/>
      <c r="EM4"/>
      <c r="EN4"/>
      <c r="EO4"/>
      <c r="EP4"/>
      <c r="EQ4"/>
      <c r="ER4"/>
      <c r="ES4"/>
    </row>
    <row r="5" spans="1:149" x14ac:dyDescent="0.35">
      <c r="A5" s="97" t="s">
        <v>82</v>
      </c>
      <c r="B5" s="98"/>
      <c r="C5" s="82" t="s">
        <v>83</v>
      </c>
      <c r="D5" s="80"/>
      <c r="E5" s="80"/>
      <c r="F5" s="80"/>
      <c r="G5" s="80"/>
      <c r="H5" s="80"/>
      <c r="I5" s="80"/>
      <c r="J5" s="80"/>
      <c r="K5" s="80"/>
      <c r="L5" s="80"/>
      <c r="M5" s="81"/>
      <c r="N5" s="96" t="s">
        <v>84</v>
      </c>
      <c r="O5" s="96"/>
      <c r="P5" s="96"/>
      <c r="Q5" s="96"/>
      <c r="R5" s="96"/>
      <c r="S5" s="96"/>
      <c r="T5" s="96"/>
      <c r="U5" s="96"/>
      <c r="V5" s="96"/>
      <c r="W5" s="96"/>
      <c r="X5" s="96" t="s">
        <v>85</v>
      </c>
      <c r="Y5" s="96"/>
      <c r="Z5" s="96"/>
      <c r="AA5" s="96"/>
      <c r="AB5" s="96"/>
      <c r="AC5" s="96"/>
      <c r="AD5" s="96"/>
      <c r="AE5" s="96"/>
      <c r="AF5" s="96"/>
      <c r="AG5" s="96"/>
      <c r="AH5" s="96"/>
      <c r="AI5" s="96"/>
      <c r="AJ5" s="96"/>
      <c r="AK5" s="96"/>
      <c r="DE5" s="59"/>
      <c r="DF5" s="59"/>
      <c r="DG5" s="59"/>
      <c r="DH5" s="59"/>
      <c r="DI5" s="59"/>
      <c r="DJ5" s="59"/>
      <c r="DK5" s="59"/>
      <c r="DL5" s="59"/>
      <c r="DM5" s="59"/>
      <c r="DN5" s="59"/>
      <c r="DO5" s="59"/>
      <c r="DP5"/>
      <c r="DQ5"/>
      <c r="DR5"/>
      <c r="DS5"/>
      <c r="DT5"/>
      <c r="DU5"/>
      <c r="DV5"/>
      <c r="DW5"/>
      <c r="DX5"/>
      <c r="DY5"/>
      <c r="DZ5"/>
      <c r="EA5"/>
      <c r="EB5"/>
      <c r="EC5"/>
      <c r="ED5"/>
      <c r="EE5"/>
      <c r="EF5"/>
      <c r="EG5"/>
      <c r="EH5"/>
      <c r="EI5"/>
      <c r="EJ5"/>
      <c r="EK5"/>
      <c r="EL5"/>
      <c r="EM5"/>
      <c r="EN5"/>
      <c r="EO5"/>
      <c r="EP5"/>
      <c r="EQ5"/>
      <c r="ER5"/>
      <c r="ES5"/>
    </row>
    <row r="6" spans="1:149" x14ac:dyDescent="0.35">
      <c r="A6" s="99" t="s">
        <v>86</v>
      </c>
      <c r="B6" s="100"/>
      <c r="C6" s="82" t="s">
        <v>87</v>
      </c>
      <c r="D6" s="80"/>
      <c r="E6" s="80"/>
      <c r="F6" s="80"/>
      <c r="G6" s="80"/>
      <c r="H6" s="80"/>
      <c r="I6" s="80"/>
      <c r="J6" s="80"/>
      <c r="K6" s="80"/>
      <c r="L6" s="80"/>
      <c r="M6" s="81"/>
      <c r="N6" s="96" t="s">
        <v>88</v>
      </c>
      <c r="O6" s="96"/>
      <c r="P6" s="96"/>
      <c r="Q6" s="96"/>
      <c r="R6" s="96"/>
      <c r="S6" s="96"/>
      <c r="T6" s="96"/>
      <c r="U6" s="96"/>
      <c r="V6" s="96"/>
      <c r="W6" s="96"/>
      <c r="X6" s="96" t="s">
        <v>89</v>
      </c>
      <c r="Y6" s="96"/>
      <c r="Z6" s="96"/>
      <c r="AA6" s="96"/>
      <c r="AB6" s="96"/>
      <c r="AC6" s="96"/>
      <c r="AD6" s="96"/>
      <c r="AE6" s="96"/>
      <c r="AF6" s="96"/>
      <c r="AG6" s="96"/>
      <c r="AH6" s="96"/>
      <c r="AI6" s="96"/>
      <c r="AJ6" s="96"/>
      <c r="AK6" s="96"/>
      <c r="DE6" s="59"/>
      <c r="DF6" s="59"/>
      <c r="DG6" s="59"/>
      <c r="DH6" s="59"/>
      <c r="DI6" s="59"/>
      <c r="DJ6" s="59"/>
      <c r="DK6" s="59"/>
      <c r="DL6" s="59"/>
      <c r="DM6" s="59"/>
      <c r="DN6" s="59"/>
      <c r="DO6" s="59"/>
      <c r="DP6"/>
      <c r="DQ6"/>
      <c r="DR6"/>
      <c r="DS6"/>
      <c r="DT6"/>
      <c r="DU6"/>
      <c r="DV6"/>
      <c r="DW6"/>
      <c r="DX6"/>
      <c r="DY6"/>
      <c r="DZ6"/>
      <c r="EA6"/>
      <c r="EB6"/>
      <c r="EC6"/>
      <c r="ED6"/>
      <c r="EE6"/>
      <c r="EF6"/>
      <c r="EG6"/>
      <c r="EH6"/>
      <c r="EI6"/>
      <c r="EJ6"/>
      <c r="EK6"/>
      <c r="EL6"/>
      <c r="EM6"/>
      <c r="EN6"/>
      <c r="EO6"/>
      <c r="EP6"/>
      <c r="EQ6"/>
      <c r="ER6"/>
      <c r="ES6"/>
    </row>
    <row r="7" spans="1:149" x14ac:dyDescent="0.35">
      <c r="A7" s="93" t="s">
        <v>90</v>
      </c>
      <c r="B7" s="94"/>
      <c r="C7" s="82"/>
      <c r="D7" s="80"/>
      <c r="E7" s="80"/>
      <c r="F7" s="80"/>
      <c r="G7" s="80"/>
      <c r="H7" s="80"/>
      <c r="I7" s="80"/>
      <c r="J7" s="80"/>
      <c r="K7" s="80"/>
      <c r="L7" s="80"/>
      <c r="M7" s="81"/>
      <c r="N7" s="96" t="s">
        <v>91</v>
      </c>
      <c r="O7" s="96"/>
      <c r="P7" s="96"/>
      <c r="Q7" s="96"/>
      <c r="R7" s="96"/>
      <c r="S7" s="96"/>
      <c r="T7" s="96"/>
      <c r="U7" s="96"/>
      <c r="V7" s="96"/>
      <c r="W7" s="96"/>
      <c r="X7" s="96" t="s">
        <v>92</v>
      </c>
      <c r="Y7" s="96"/>
      <c r="Z7" s="96"/>
      <c r="AA7" s="96"/>
      <c r="AB7" s="96"/>
      <c r="AC7" s="96"/>
      <c r="AD7" s="96"/>
      <c r="AE7" s="96"/>
      <c r="AF7" s="96"/>
      <c r="AG7" s="96"/>
      <c r="AH7" s="96"/>
      <c r="AI7" s="96"/>
      <c r="AJ7" s="96"/>
      <c r="AK7" s="96"/>
      <c r="DE7" s="59"/>
      <c r="DF7" s="59"/>
      <c r="DG7" s="59"/>
      <c r="DH7" s="59"/>
      <c r="DI7" s="59"/>
      <c r="DJ7" s="59"/>
      <c r="DK7" s="59"/>
      <c r="DL7" s="59"/>
      <c r="DM7" s="59"/>
      <c r="DN7" s="59"/>
      <c r="DO7" s="59"/>
      <c r="DP7"/>
      <c r="DQ7"/>
      <c r="DR7"/>
      <c r="DS7"/>
      <c r="DT7"/>
      <c r="DU7"/>
      <c r="DV7"/>
      <c r="DW7"/>
      <c r="DX7"/>
      <c r="DY7"/>
      <c r="DZ7"/>
      <c r="EA7"/>
      <c r="EB7"/>
      <c r="EC7"/>
      <c r="ED7"/>
      <c r="EE7"/>
      <c r="EF7"/>
      <c r="EG7"/>
      <c r="EH7"/>
      <c r="EI7"/>
      <c r="EJ7"/>
      <c r="EK7"/>
      <c r="EL7"/>
      <c r="EM7"/>
      <c r="EN7"/>
      <c r="EO7"/>
      <c r="EP7"/>
      <c r="EQ7"/>
      <c r="ER7"/>
      <c r="ES7"/>
    </row>
    <row r="8" spans="1:149" ht="14.5" customHeight="1" x14ac:dyDescent="0.35">
      <c r="A8" s="89" t="s">
        <v>93</v>
      </c>
      <c r="B8" s="90"/>
      <c r="C8" s="82" t="s">
        <v>94</v>
      </c>
      <c r="D8" s="80"/>
      <c r="E8" s="80"/>
      <c r="F8" s="80"/>
      <c r="G8" s="80"/>
      <c r="H8" s="80"/>
      <c r="I8" s="80"/>
      <c r="J8" s="80"/>
      <c r="K8" s="80"/>
      <c r="L8" s="80"/>
      <c r="M8" s="81"/>
      <c r="N8" s="96" t="s">
        <v>95</v>
      </c>
      <c r="O8" s="96"/>
      <c r="P8" s="96"/>
      <c r="Q8" s="96"/>
      <c r="R8" s="96"/>
      <c r="S8" s="96"/>
      <c r="T8" s="96"/>
      <c r="U8" s="96"/>
      <c r="V8" s="96"/>
      <c r="W8" s="96"/>
      <c r="X8" s="96" t="s">
        <v>96</v>
      </c>
      <c r="Y8" s="96"/>
      <c r="Z8" s="96"/>
      <c r="AA8" s="96"/>
      <c r="AB8" s="96"/>
      <c r="AC8" s="96"/>
      <c r="AD8" s="96"/>
      <c r="AE8" s="96"/>
      <c r="AF8" s="96"/>
      <c r="AG8" s="96"/>
      <c r="AH8" s="96"/>
      <c r="AI8" s="96"/>
      <c r="AJ8" s="96"/>
      <c r="AK8" s="96"/>
      <c r="DE8" s="63"/>
      <c r="DF8" s="63"/>
      <c r="DG8" s="63"/>
      <c r="DH8" s="63"/>
      <c r="DI8" s="63"/>
      <c r="DJ8" s="63"/>
      <c r="DK8" s="63"/>
      <c r="DL8" s="63"/>
      <c r="DM8" s="63"/>
      <c r="DN8" s="59"/>
      <c r="DO8" s="59"/>
      <c r="DP8"/>
      <c r="DQ8"/>
      <c r="DR8"/>
      <c r="DS8"/>
      <c r="DT8"/>
      <c r="DU8"/>
      <c r="DV8"/>
      <c r="DW8"/>
      <c r="DX8"/>
      <c r="DY8"/>
      <c r="DZ8"/>
      <c r="EA8"/>
      <c r="EB8"/>
      <c r="EC8"/>
      <c r="ED8"/>
      <c r="EE8"/>
      <c r="EF8"/>
      <c r="EG8"/>
      <c r="EH8"/>
      <c r="EI8"/>
      <c r="EJ8"/>
      <c r="EK8"/>
      <c r="EL8"/>
      <c r="EM8"/>
      <c r="EN8"/>
      <c r="EO8"/>
      <c r="EP8"/>
      <c r="EQ8"/>
      <c r="ER8"/>
      <c r="ES8"/>
    </row>
    <row r="9" spans="1:149" x14ac:dyDescent="0.35">
      <c r="A9" s="91" t="s">
        <v>97</v>
      </c>
      <c r="B9" s="92"/>
      <c r="C9" s="82" t="s">
        <v>98</v>
      </c>
      <c r="D9" s="80"/>
      <c r="E9" s="80"/>
      <c r="F9" s="80"/>
      <c r="G9" s="80"/>
      <c r="H9" s="80"/>
      <c r="I9" s="80"/>
      <c r="J9" s="80"/>
      <c r="K9" s="80"/>
      <c r="L9" s="80"/>
      <c r="M9" s="81"/>
      <c r="N9" s="96" t="s">
        <v>99</v>
      </c>
      <c r="O9" s="96"/>
      <c r="P9" s="96"/>
      <c r="Q9" s="96"/>
      <c r="R9" s="96"/>
      <c r="S9" s="96"/>
      <c r="T9" s="96"/>
      <c r="U9" s="96"/>
      <c r="V9" s="96"/>
      <c r="W9" s="96"/>
      <c r="X9" s="96" t="s">
        <v>100</v>
      </c>
      <c r="Y9" s="96"/>
      <c r="Z9" s="96"/>
      <c r="AA9" s="96"/>
      <c r="AB9" s="96"/>
      <c r="AC9" s="96"/>
      <c r="AD9" s="96"/>
      <c r="AE9" s="96"/>
      <c r="AF9" s="96"/>
      <c r="AG9" s="96"/>
      <c r="AH9" s="96"/>
      <c r="AI9" s="96"/>
      <c r="AJ9" s="96"/>
      <c r="AK9" s="96"/>
      <c r="DN9" s="59"/>
      <c r="DO9" s="59"/>
      <c r="DP9"/>
      <c r="DQ9"/>
      <c r="DR9"/>
      <c r="DS9"/>
      <c r="DT9"/>
      <c r="DU9"/>
      <c r="DV9"/>
      <c r="DW9"/>
      <c r="DX9"/>
      <c r="DY9"/>
      <c r="DZ9"/>
      <c r="EA9"/>
      <c r="EB9"/>
      <c r="EC9"/>
      <c r="ED9"/>
      <c r="EE9"/>
      <c r="EF9"/>
      <c r="EG9"/>
      <c r="EH9"/>
      <c r="EI9"/>
      <c r="EJ9"/>
      <c r="EK9"/>
      <c r="EL9"/>
      <c r="EM9"/>
      <c r="EN9"/>
      <c r="EO9"/>
      <c r="EP9"/>
      <c r="EQ9"/>
      <c r="ER9"/>
      <c r="ES9"/>
    </row>
    <row r="10" spans="1:149" x14ac:dyDescent="0.35">
      <c r="DN10" s="59"/>
      <c r="DO10" s="59"/>
      <c r="DP10"/>
      <c r="DQ10"/>
      <c r="DR10"/>
      <c r="DS10"/>
      <c r="DT10"/>
      <c r="DU10"/>
      <c r="DV10"/>
      <c r="DW10"/>
      <c r="DX10"/>
      <c r="DY10"/>
      <c r="DZ10"/>
      <c r="EA10"/>
      <c r="EB10"/>
      <c r="EC10"/>
      <c r="ED10"/>
      <c r="EE10"/>
      <c r="EF10"/>
      <c r="EG10"/>
      <c r="EH10"/>
      <c r="EI10"/>
      <c r="EJ10"/>
      <c r="EK10"/>
      <c r="EL10"/>
      <c r="EM10"/>
      <c r="EN10"/>
      <c r="EO10"/>
      <c r="EP10"/>
      <c r="EQ10"/>
      <c r="ER10"/>
      <c r="ES10"/>
    </row>
    <row r="11" spans="1:149" x14ac:dyDescent="0.35">
      <c r="Q11" s="76" t="s">
        <v>101</v>
      </c>
      <c r="S11" s="77"/>
      <c r="T11" s="68">
        <v>1</v>
      </c>
      <c r="U11" s="77"/>
      <c r="W11" t="s">
        <v>102</v>
      </c>
      <c r="DN11" s="59"/>
      <c r="DO11" s="59"/>
      <c r="DP11"/>
      <c r="DQ11"/>
      <c r="DR11"/>
      <c r="DS11"/>
      <c r="DT11"/>
      <c r="DU11"/>
      <c r="DV11"/>
      <c r="DW11"/>
      <c r="DX11"/>
      <c r="DY11"/>
      <c r="DZ11"/>
      <c r="EA11"/>
      <c r="EB11"/>
      <c r="EC11"/>
      <c r="ED11"/>
      <c r="EE11"/>
      <c r="EF11"/>
      <c r="EG11"/>
      <c r="EH11"/>
      <c r="EI11"/>
      <c r="EJ11"/>
      <c r="EK11"/>
      <c r="EL11"/>
      <c r="EM11"/>
      <c r="EN11"/>
      <c r="EO11"/>
      <c r="EP11"/>
      <c r="EQ11"/>
      <c r="ER11"/>
      <c r="ES11"/>
    </row>
    <row r="12" spans="1:149" x14ac:dyDescent="0.35">
      <c r="Q12" s="76" t="s">
        <v>103</v>
      </c>
      <c r="S12" s="69"/>
      <c r="T12" s="70"/>
      <c r="U12" s="71"/>
      <c r="W12" t="s">
        <v>104</v>
      </c>
      <c r="DN12" s="59"/>
      <c r="DO12" s="59"/>
      <c r="DP12"/>
      <c r="DQ12"/>
      <c r="DR12"/>
      <c r="DS12"/>
      <c r="DT12"/>
      <c r="DU12"/>
      <c r="DV12"/>
      <c r="DW12"/>
      <c r="DX12"/>
      <c r="DY12"/>
      <c r="DZ12"/>
      <c r="EA12"/>
      <c r="EB12"/>
      <c r="EC12"/>
      <c r="ED12"/>
      <c r="EE12"/>
      <c r="EF12"/>
      <c r="EG12"/>
      <c r="EH12"/>
      <c r="EI12"/>
      <c r="EJ12"/>
      <c r="EK12"/>
      <c r="EL12"/>
      <c r="EM12"/>
      <c r="EN12"/>
      <c r="EO12"/>
      <c r="EP12"/>
      <c r="EQ12"/>
      <c r="ER12"/>
      <c r="ES12"/>
    </row>
    <row r="13" spans="1:149" x14ac:dyDescent="0.35">
      <c r="Q13" s="76" t="s">
        <v>105</v>
      </c>
      <c r="S13" s="77"/>
      <c r="T13" s="78" t="s">
        <v>106</v>
      </c>
      <c r="U13" s="77"/>
      <c r="W13" t="s">
        <v>107</v>
      </c>
      <c r="DN13" s="59"/>
      <c r="DO13" s="59"/>
      <c r="DP13"/>
      <c r="DQ13"/>
      <c r="DR13"/>
      <c r="DS13"/>
      <c r="DT13"/>
      <c r="DU13"/>
      <c r="DV13"/>
      <c r="DW13"/>
      <c r="DX13"/>
      <c r="DY13"/>
      <c r="DZ13"/>
      <c r="EA13"/>
      <c r="EB13"/>
      <c r="EC13"/>
      <c r="ED13"/>
      <c r="EE13"/>
      <c r="EF13"/>
      <c r="EG13"/>
      <c r="EH13"/>
      <c r="EI13"/>
      <c r="EJ13"/>
      <c r="EK13"/>
      <c r="EL13"/>
      <c r="EM13"/>
      <c r="EN13"/>
      <c r="EO13"/>
      <c r="EP13"/>
      <c r="EQ13"/>
      <c r="ER13"/>
      <c r="ES13"/>
    </row>
    <row r="14" spans="1:149" x14ac:dyDescent="0.35">
      <c r="T14" s="2" t="s">
        <v>108</v>
      </c>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row>
    <row r="15" spans="1:149" x14ac:dyDescent="0.35">
      <c r="A15" s="66"/>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66"/>
      <c r="CS15" s="66"/>
      <c r="CT15" s="66"/>
      <c r="CU15" s="66"/>
      <c r="CV15" s="66"/>
      <c r="CW15" s="66"/>
      <c r="CX15" s="66"/>
      <c r="CY15" s="66"/>
      <c r="CZ15" s="66"/>
      <c r="DA15" s="66"/>
      <c r="DB15" s="66"/>
      <c r="DC15" s="66"/>
      <c r="DD15" s="66"/>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row>
    <row r="16" spans="1:149" s="62" customFormat="1" ht="15" customHeight="1" x14ac:dyDescent="0.35">
      <c r="A16" s="67"/>
      <c r="B16" s="67"/>
      <c r="C16" s="77"/>
      <c r="D16" s="68">
        <v>1</v>
      </c>
      <c r="E16" s="77"/>
      <c r="F16" s="67"/>
      <c r="G16" s="77"/>
      <c r="H16" s="68">
        <v>3</v>
      </c>
      <c r="I16" s="77"/>
      <c r="J16" s="67"/>
      <c r="K16" s="77"/>
      <c r="L16" s="68">
        <v>5</v>
      </c>
      <c r="M16" s="77"/>
      <c r="N16" s="67"/>
      <c r="O16" s="77"/>
      <c r="P16" s="68">
        <v>7</v>
      </c>
      <c r="Q16" s="77"/>
      <c r="R16" s="67"/>
      <c r="S16" s="77"/>
      <c r="T16" s="68">
        <v>9</v>
      </c>
      <c r="U16" s="77"/>
      <c r="V16" s="67"/>
      <c r="W16" s="77"/>
      <c r="X16" s="68">
        <v>11</v>
      </c>
      <c r="Y16" s="77"/>
      <c r="Z16" s="67"/>
      <c r="AA16" s="77"/>
      <c r="AB16" s="68">
        <v>13</v>
      </c>
      <c r="AC16" s="77"/>
      <c r="AD16" s="67"/>
      <c r="AE16" s="77"/>
      <c r="AF16" s="68">
        <v>15</v>
      </c>
      <c r="AG16" s="77"/>
      <c r="AH16" s="67"/>
      <c r="AI16" s="77"/>
      <c r="AJ16" s="68">
        <v>17</v>
      </c>
      <c r="AK16" s="77"/>
      <c r="AL16" s="67"/>
      <c r="AM16" s="77"/>
      <c r="AN16" s="68">
        <v>19</v>
      </c>
      <c r="AO16" s="77"/>
      <c r="AP16" s="67"/>
      <c r="AQ16" s="77"/>
      <c r="AR16" s="68">
        <v>21</v>
      </c>
      <c r="AS16" s="77"/>
      <c r="AT16" s="67"/>
      <c r="AU16" s="77"/>
      <c r="AV16" s="68">
        <v>23</v>
      </c>
      <c r="AW16" s="77"/>
      <c r="AX16" s="67"/>
      <c r="AY16" s="77"/>
      <c r="AZ16" s="68">
        <v>25</v>
      </c>
      <c r="BA16" s="77"/>
      <c r="BB16" s="67"/>
      <c r="BC16" s="77"/>
      <c r="BD16" s="68">
        <v>27</v>
      </c>
      <c r="BE16" s="77"/>
      <c r="BF16" s="67"/>
      <c r="BG16" s="77"/>
      <c r="BH16" s="68">
        <v>29</v>
      </c>
      <c r="BI16" s="77"/>
      <c r="BJ16" s="67"/>
      <c r="BK16" s="77"/>
      <c r="BL16" s="68">
        <v>31</v>
      </c>
      <c r="BM16" s="77"/>
      <c r="BN16" s="67"/>
      <c r="BO16" s="77"/>
      <c r="BP16" s="68">
        <v>33</v>
      </c>
      <c r="BQ16" s="77"/>
      <c r="BR16" s="67"/>
      <c r="BS16" s="77"/>
      <c r="BT16" s="68">
        <v>35</v>
      </c>
      <c r="BU16" s="77"/>
      <c r="BV16" s="67"/>
      <c r="BW16" s="77"/>
      <c r="BX16" s="68">
        <v>37</v>
      </c>
      <c r="BY16" s="77"/>
      <c r="BZ16" s="67"/>
      <c r="CA16" s="77"/>
      <c r="CB16" s="68">
        <v>39</v>
      </c>
      <c r="CC16" s="77"/>
      <c r="CD16" s="67"/>
      <c r="CE16" s="77"/>
      <c r="CF16" s="68">
        <v>41</v>
      </c>
      <c r="CG16" s="77"/>
      <c r="CH16" s="67"/>
      <c r="CI16" s="77"/>
      <c r="CJ16" s="68">
        <v>43</v>
      </c>
      <c r="CK16" s="77"/>
      <c r="CL16" s="67"/>
      <c r="CM16" s="77"/>
      <c r="CN16" s="68">
        <v>45</v>
      </c>
      <c r="CO16" s="77"/>
      <c r="CP16" s="67"/>
      <c r="CQ16" s="77"/>
      <c r="CR16" s="68">
        <v>47</v>
      </c>
      <c r="CS16" s="77"/>
      <c r="CT16" s="67"/>
      <c r="CU16" s="77"/>
      <c r="CV16" s="68">
        <v>49</v>
      </c>
      <c r="CW16" s="77"/>
      <c r="CX16" s="67"/>
      <c r="CY16" s="77"/>
      <c r="CZ16" s="68">
        <v>51</v>
      </c>
      <c r="DA16" s="77"/>
      <c r="DB16" s="67"/>
      <c r="DC16" s="67"/>
      <c r="DD16" s="67"/>
    </row>
    <row r="17" spans="1:149" ht="24" customHeight="1" x14ac:dyDescent="0.35">
      <c r="A17" s="66"/>
      <c r="B17" s="66"/>
      <c r="C17" s="69"/>
      <c r="D17" s="70"/>
      <c r="E17" s="71"/>
      <c r="F17" s="67"/>
      <c r="G17" s="72"/>
      <c r="H17" s="73"/>
      <c r="I17" s="71"/>
      <c r="J17" s="75"/>
      <c r="K17" s="72"/>
      <c r="L17" s="73"/>
      <c r="M17" s="71"/>
      <c r="N17" s="67"/>
      <c r="O17" s="72"/>
      <c r="P17" s="73"/>
      <c r="Q17" s="71"/>
      <c r="R17" s="67"/>
      <c r="S17" s="72"/>
      <c r="T17" s="73"/>
      <c r="U17" s="71"/>
      <c r="V17" s="75"/>
      <c r="W17" s="72"/>
      <c r="X17" s="73"/>
      <c r="Y17" s="71"/>
      <c r="Z17" s="74"/>
      <c r="AA17" s="72"/>
      <c r="AB17" s="73"/>
      <c r="AC17" s="71"/>
      <c r="AD17" s="74"/>
      <c r="AE17" s="72"/>
      <c r="AF17" s="73"/>
      <c r="AG17" s="71"/>
      <c r="AH17" s="74"/>
      <c r="AI17" s="72"/>
      <c r="AJ17" s="73"/>
      <c r="AK17" s="71"/>
      <c r="AL17" s="74"/>
      <c r="AM17" s="72"/>
      <c r="AN17" s="73"/>
      <c r="AO17" s="71"/>
      <c r="AP17" s="74"/>
      <c r="AQ17" s="72"/>
      <c r="AR17" s="73"/>
      <c r="AS17" s="71"/>
      <c r="AT17" s="74"/>
      <c r="AU17" s="72"/>
      <c r="AV17" s="73"/>
      <c r="AW17" s="71"/>
      <c r="AX17" s="74"/>
      <c r="AY17" s="72"/>
      <c r="AZ17" s="73"/>
      <c r="BA17" s="71"/>
      <c r="BB17" s="74"/>
      <c r="BC17" s="72"/>
      <c r="BD17" s="73"/>
      <c r="BE17" s="71"/>
      <c r="BF17" s="74"/>
      <c r="BG17" s="72"/>
      <c r="BH17" s="73"/>
      <c r="BI17" s="71"/>
      <c r="BJ17" s="74"/>
      <c r="BK17" s="72"/>
      <c r="BL17" s="73"/>
      <c r="BM17" s="71"/>
      <c r="BN17" s="74"/>
      <c r="BO17" s="72"/>
      <c r="BP17" s="73"/>
      <c r="BQ17" s="71"/>
      <c r="BR17" s="74"/>
      <c r="BS17" s="72"/>
      <c r="BT17" s="73"/>
      <c r="BU17" s="71"/>
      <c r="BV17" s="74"/>
      <c r="BW17" s="72"/>
      <c r="BX17" s="73"/>
      <c r="BY17" s="71"/>
      <c r="BZ17" s="74"/>
      <c r="CA17" s="72"/>
      <c r="CB17" s="73"/>
      <c r="CC17" s="71"/>
      <c r="CD17" s="74"/>
      <c r="CE17" s="72"/>
      <c r="CF17" s="73"/>
      <c r="CG17" s="71"/>
      <c r="CH17" s="74"/>
      <c r="CI17" s="72"/>
      <c r="CJ17" s="73"/>
      <c r="CK17" s="71"/>
      <c r="CL17" s="74"/>
      <c r="CM17" s="72"/>
      <c r="CN17" s="73"/>
      <c r="CO17" s="71"/>
      <c r="CP17" s="74"/>
      <c r="CQ17" s="72"/>
      <c r="CR17" s="73"/>
      <c r="CS17" s="71"/>
      <c r="CT17" s="66"/>
      <c r="CU17" s="72"/>
      <c r="CV17" s="73"/>
      <c r="CW17" s="71"/>
      <c r="CX17" s="66"/>
      <c r="CY17" s="72"/>
      <c r="CZ17" s="73"/>
      <c r="DA17" s="71"/>
      <c r="DB17" s="66"/>
      <c r="DC17" s="66"/>
      <c r="DD17" s="66"/>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row>
    <row r="18" spans="1:149" ht="15" customHeight="1" x14ac:dyDescent="0.35">
      <c r="A18" s="66"/>
      <c r="B18" s="66"/>
      <c r="C18" s="77"/>
      <c r="D18" s="78" t="s">
        <v>109</v>
      </c>
      <c r="E18" s="77"/>
      <c r="F18" s="67"/>
      <c r="G18" s="77"/>
      <c r="H18" s="78" t="s">
        <v>109</v>
      </c>
      <c r="I18" s="77"/>
      <c r="J18" s="67"/>
      <c r="K18" s="77"/>
      <c r="L18" s="78" t="s">
        <v>109</v>
      </c>
      <c r="M18" s="77"/>
      <c r="N18" s="67"/>
      <c r="O18" s="77"/>
      <c r="P18" s="78" t="s">
        <v>109</v>
      </c>
      <c r="Q18" s="77"/>
      <c r="R18" s="67"/>
      <c r="S18" s="77"/>
      <c r="T18" s="78" t="s">
        <v>109</v>
      </c>
      <c r="U18" s="77"/>
      <c r="V18" s="67"/>
      <c r="W18" s="77"/>
      <c r="X18" s="78" t="s">
        <v>109</v>
      </c>
      <c r="Y18" s="77"/>
      <c r="Z18" s="67"/>
      <c r="AA18" s="77"/>
      <c r="AB18" s="78" t="s">
        <v>109</v>
      </c>
      <c r="AC18" s="77"/>
      <c r="AD18" s="67"/>
      <c r="AE18" s="77"/>
      <c r="AF18" s="78" t="s">
        <v>109</v>
      </c>
      <c r="AG18" s="77"/>
      <c r="AH18" s="67"/>
      <c r="AI18" s="77"/>
      <c r="AJ18" s="78" t="s">
        <v>109</v>
      </c>
      <c r="AK18" s="77"/>
      <c r="AL18" s="67"/>
      <c r="AM18" s="77"/>
      <c r="AN18" s="78" t="s">
        <v>109</v>
      </c>
      <c r="AO18" s="77"/>
      <c r="AP18" s="67"/>
      <c r="AQ18" s="77"/>
      <c r="AR18" s="78" t="s">
        <v>109</v>
      </c>
      <c r="AS18" s="77"/>
      <c r="AT18" s="67"/>
      <c r="AU18" s="77"/>
      <c r="AV18" s="78" t="s">
        <v>109</v>
      </c>
      <c r="AW18" s="77"/>
      <c r="AX18" s="67"/>
      <c r="AY18" s="77"/>
      <c r="AZ18" s="78" t="s">
        <v>109</v>
      </c>
      <c r="BA18" s="77"/>
      <c r="BB18" s="67"/>
      <c r="BC18" s="77"/>
      <c r="BD18" s="78" t="s">
        <v>109</v>
      </c>
      <c r="BE18" s="77"/>
      <c r="BF18" s="67"/>
      <c r="BG18" s="77"/>
      <c r="BH18" s="78" t="s">
        <v>109</v>
      </c>
      <c r="BI18" s="77"/>
      <c r="BJ18" s="67"/>
      <c r="BK18" s="77"/>
      <c r="BL18" s="78" t="s">
        <v>109</v>
      </c>
      <c r="BM18" s="77"/>
      <c r="BN18" s="67"/>
      <c r="BO18" s="77"/>
      <c r="BP18" s="78" t="s">
        <v>109</v>
      </c>
      <c r="BQ18" s="77"/>
      <c r="BR18" s="67"/>
      <c r="BS18" s="77"/>
      <c r="BT18" s="78" t="s">
        <v>109</v>
      </c>
      <c r="BU18" s="77"/>
      <c r="BV18" s="67"/>
      <c r="BW18" s="77"/>
      <c r="BX18" s="78" t="s">
        <v>109</v>
      </c>
      <c r="BY18" s="77"/>
      <c r="BZ18" s="67"/>
      <c r="CA18" s="77"/>
      <c r="CB18" s="78" t="s">
        <v>109</v>
      </c>
      <c r="CC18" s="77"/>
      <c r="CD18" s="67"/>
      <c r="CE18" s="77"/>
      <c r="CF18" s="78" t="s">
        <v>109</v>
      </c>
      <c r="CG18" s="77"/>
      <c r="CH18" s="67"/>
      <c r="CI18" s="77"/>
      <c r="CJ18" s="78" t="s">
        <v>109</v>
      </c>
      <c r="CK18" s="77"/>
      <c r="CL18" s="67"/>
      <c r="CM18" s="77"/>
      <c r="CN18" s="78" t="s">
        <v>109</v>
      </c>
      <c r="CO18" s="77"/>
      <c r="CP18" s="67"/>
      <c r="CQ18" s="77"/>
      <c r="CR18" s="78" t="s">
        <v>109</v>
      </c>
      <c r="CS18" s="77"/>
      <c r="CT18" s="67"/>
      <c r="CU18" s="77"/>
      <c r="CV18" s="78" t="s">
        <v>109</v>
      </c>
      <c r="CW18" s="77"/>
      <c r="CX18" s="67"/>
      <c r="CY18" s="77"/>
      <c r="CZ18" s="78" t="s">
        <v>109</v>
      </c>
      <c r="DA18" s="77"/>
      <c r="DB18" s="67"/>
      <c r="DC18" s="66"/>
      <c r="DD18" s="66"/>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row>
    <row r="19" spans="1:149" ht="15.75" customHeight="1" x14ac:dyDescent="0.35">
      <c r="A19" s="66"/>
      <c r="B19" s="66"/>
      <c r="C19" s="66"/>
      <c r="D19" s="66"/>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6"/>
      <c r="CU19" s="67"/>
      <c r="CV19" s="67"/>
      <c r="CW19" s="67"/>
      <c r="CX19" s="66"/>
      <c r="CY19" s="67"/>
      <c r="CZ19" s="67"/>
      <c r="DA19" s="67"/>
      <c r="DB19" s="66"/>
      <c r="DC19" s="66"/>
      <c r="DD19" s="66"/>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row>
    <row r="20" spans="1:149" s="62" customFormat="1" ht="15" customHeight="1" x14ac:dyDescent="0.35">
      <c r="A20" s="67"/>
      <c r="B20" s="67"/>
      <c r="C20" s="77"/>
      <c r="D20" s="68">
        <v>2</v>
      </c>
      <c r="E20" s="77"/>
      <c r="F20" s="67"/>
      <c r="G20" s="77"/>
      <c r="H20" s="68">
        <v>4</v>
      </c>
      <c r="I20" s="77"/>
      <c r="J20" s="67"/>
      <c r="K20" s="77"/>
      <c r="L20" s="68">
        <v>6</v>
      </c>
      <c r="M20" s="77"/>
      <c r="N20" s="67"/>
      <c r="O20" s="77"/>
      <c r="P20" s="68">
        <v>8</v>
      </c>
      <c r="Q20" s="77"/>
      <c r="R20" s="67"/>
      <c r="S20" s="77"/>
      <c r="T20" s="68">
        <v>10</v>
      </c>
      <c r="U20" s="77"/>
      <c r="V20" s="67"/>
      <c r="W20" s="77"/>
      <c r="X20" s="68">
        <v>12</v>
      </c>
      <c r="Y20" s="77"/>
      <c r="Z20" s="67"/>
      <c r="AA20" s="77"/>
      <c r="AB20" s="68">
        <v>14</v>
      </c>
      <c r="AC20" s="77"/>
      <c r="AD20" s="67"/>
      <c r="AE20" s="77"/>
      <c r="AF20" s="68">
        <v>16</v>
      </c>
      <c r="AG20" s="77"/>
      <c r="AH20" s="67"/>
      <c r="AI20" s="77"/>
      <c r="AJ20" s="68">
        <v>18</v>
      </c>
      <c r="AK20" s="77"/>
      <c r="AL20" s="67"/>
      <c r="AM20" s="77"/>
      <c r="AN20" s="68">
        <v>20</v>
      </c>
      <c r="AO20" s="77"/>
      <c r="AP20" s="67"/>
      <c r="AQ20" s="77"/>
      <c r="AR20" s="68">
        <v>22</v>
      </c>
      <c r="AS20" s="77"/>
      <c r="AT20" s="67"/>
      <c r="AU20" s="77"/>
      <c r="AV20" s="68">
        <v>24</v>
      </c>
      <c r="AW20" s="77"/>
      <c r="AX20" s="67"/>
      <c r="AY20" s="77"/>
      <c r="AZ20" s="68">
        <v>26</v>
      </c>
      <c r="BA20" s="77"/>
      <c r="BB20" s="67"/>
      <c r="BC20" s="77"/>
      <c r="BD20" s="68">
        <v>28</v>
      </c>
      <c r="BE20" s="77"/>
      <c r="BF20" s="67"/>
      <c r="BG20" s="77"/>
      <c r="BH20" s="68">
        <v>30</v>
      </c>
      <c r="BI20" s="77"/>
      <c r="BJ20" s="67"/>
      <c r="BK20" s="77"/>
      <c r="BL20" s="68">
        <v>32</v>
      </c>
      <c r="BM20" s="77"/>
      <c r="BN20" s="67"/>
      <c r="BO20" s="77"/>
      <c r="BP20" s="68">
        <v>34</v>
      </c>
      <c r="BQ20" s="77"/>
      <c r="BR20" s="67"/>
      <c r="BS20" s="77"/>
      <c r="BT20" s="68">
        <v>36</v>
      </c>
      <c r="BU20" s="77"/>
      <c r="BV20" s="67"/>
      <c r="BW20" s="77"/>
      <c r="BX20" s="68">
        <v>38</v>
      </c>
      <c r="BY20" s="77"/>
      <c r="BZ20" s="67"/>
      <c r="CA20" s="77"/>
      <c r="CB20" s="68">
        <v>40</v>
      </c>
      <c r="CC20" s="77"/>
      <c r="CD20" s="67"/>
      <c r="CE20" s="77"/>
      <c r="CF20" s="68">
        <v>42</v>
      </c>
      <c r="CG20" s="77"/>
      <c r="CH20" s="67"/>
      <c r="CI20" s="77"/>
      <c r="CJ20" s="68">
        <v>44</v>
      </c>
      <c r="CK20" s="77"/>
      <c r="CL20" s="67"/>
      <c r="CM20" s="77"/>
      <c r="CN20" s="68">
        <v>46</v>
      </c>
      <c r="CO20" s="77"/>
      <c r="CP20" s="67"/>
      <c r="CQ20" s="77"/>
      <c r="CR20" s="68">
        <v>48</v>
      </c>
      <c r="CS20" s="77"/>
      <c r="CT20" s="67"/>
      <c r="CU20" s="77"/>
      <c r="CV20" s="68">
        <v>50</v>
      </c>
      <c r="CW20" s="77"/>
      <c r="CX20" s="67"/>
      <c r="CY20" s="77"/>
      <c r="CZ20" s="68">
        <v>52</v>
      </c>
      <c r="DA20" s="77"/>
      <c r="DB20" s="67"/>
      <c r="DC20" s="67"/>
      <c r="DD20" s="67"/>
    </row>
    <row r="21" spans="1:149" ht="24" customHeight="1" x14ac:dyDescent="0.35">
      <c r="A21" s="66"/>
      <c r="B21" s="66"/>
      <c r="C21" s="69"/>
      <c r="D21" s="70"/>
      <c r="E21" s="71"/>
      <c r="F21" s="67"/>
      <c r="G21" s="72"/>
      <c r="H21" s="73"/>
      <c r="I21" s="71"/>
      <c r="J21" s="75"/>
      <c r="K21" s="72"/>
      <c r="L21" s="73"/>
      <c r="M21" s="71"/>
      <c r="N21" s="67"/>
      <c r="O21" s="72"/>
      <c r="P21" s="73"/>
      <c r="Q21" s="71"/>
      <c r="R21" s="75"/>
      <c r="S21" s="72"/>
      <c r="T21" s="73"/>
      <c r="U21" s="71"/>
      <c r="V21" s="74"/>
      <c r="W21" s="72"/>
      <c r="X21" s="73"/>
      <c r="Y21" s="71"/>
      <c r="Z21" s="74"/>
      <c r="AA21" s="72"/>
      <c r="AB21" s="73"/>
      <c r="AC21" s="71"/>
      <c r="AD21" s="74"/>
      <c r="AE21" s="72"/>
      <c r="AF21" s="73"/>
      <c r="AG21" s="71"/>
      <c r="AH21" s="74"/>
      <c r="AI21" s="72"/>
      <c r="AJ21" s="73"/>
      <c r="AK21" s="71"/>
      <c r="AL21" s="74"/>
      <c r="AM21" s="72"/>
      <c r="AN21" s="73"/>
      <c r="AO21" s="71"/>
      <c r="AP21" s="74"/>
      <c r="AQ21" s="72"/>
      <c r="AR21" s="73"/>
      <c r="AS21" s="71"/>
      <c r="AT21" s="74"/>
      <c r="AU21" s="72"/>
      <c r="AV21" s="73"/>
      <c r="AW21" s="71"/>
      <c r="AX21" s="74"/>
      <c r="AY21" s="72"/>
      <c r="AZ21" s="73"/>
      <c r="BA21" s="71"/>
      <c r="BB21" s="74"/>
      <c r="BC21" s="72"/>
      <c r="BD21" s="73"/>
      <c r="BE21" s="71"/>
      <c r="BF21" s="74"/>
      <c r="BG21" s="72"/>
      <c r="BH21" s="73"/>
      <c r="BI21" s="71"/>
      <c r="BJ21" s="74"/>
      <c r="BK21" s="72"/>
      <c r="BL21" s="73"/>
      <c r="BM21" s="71"/>
      <c r="BN21" s="74"/>
      <c r="BO21" s="72"/>
      <c r="BP21" s="73"/>
      <c r="BQ21" s="71"/>
      <c r="BR21" s="74"/>
      <c r="BS21" s="72"/>
      <c r="BT21" s="73"/>
      <c r="BU21" s="71"/>
      <c r="BV21" s="74"/>
      <c r="BW21" s="72"/>
      <c r="BX21" s="73"/>
      <c r="BY21" s="71"/>
      <c r="BZ21" s="74"/>
      <c r="CA21" s="72"/>
      <c r="CB21" s="73"/>
      <c r="CC21" s="71"/>
      <c r="CD21" s="74"/>
      <c r="CE21" s="72"/>
      <c r="CF21" s="73"/>
      <c r="CG21" s="71"/>
      <c r="CH21" s="74"/>
      <c r="CI21" s="72"/>
      <c r="CJ21" s="73"/>
      <c r="CK21" s="71"/>
      <c r="CL21" s="74"/>
      <c r="CM21" s="72"/>
      <c r="CN21" s="73"/>
      <c r="CO21" s="71"/>
      <c r="CP21" s="74"/>
      <c r="CQ21" s="72"/>
      <c r="CR21" s="73"/>
      <c r="CS21" s="71"/>
      <c r="CT21" s="66"/>
      <c r="CU21" s="72"/>
      <c r="CV21" s="73"/>
      <c r="CW21" s="71"/>
      <c r="CX21" s="66"/>
      <c r="CY21" s="72"/>
      <c r="CZ21" s="73"/>
      <c r="DA21" s="71"/>
      <c r="DB21" s="66"/>
      <c r="DC21" s="66"/>
      <c r="DD21" s="66"/>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row>
    <row r="22" spans="1:149" ht="15" customHeight="1" x14ac:dyDescent="0.35">
      <c r="A22" s="66"/>
      <c r="B22" s="66"/>
      <c r="C22" s="77"/>
      <c r="D22" s="78" t="s">
        <v>109</v>
      </c>
      <c r="E22" s="77"/>
      <c r="F22" s="67"/>
      <c r="G22" s="77"/>
      <c r="H22" s="78" t="s">
        <v>109</v>
      </c>
      <c r="I22" s="77"/>
      <c r="J22" s="67"/>
      <c r="K22" s="77"/>
      <c r="L22" s="78" t="s">
        <v>109</v>
      </c>
      <c r="M22" s="77"/>
      <c r="N22" s="67"/>
      <c r="O22" s="77"/>
      <c r="P22" s="78" t="s">
        <v>109</v>
      </c>
      <c r="Q22" s="77"/>
      <c r="R22" s="67"/>
      <c r="S22" s="77"/>
      <c r="T22" s="78" t="s">
        <v>109</v>
      </c>
      <c r="U22" s="77"/>
      <c r="V22" s="67"/>
      <c r="W22" s="77"/>
      <c r="X22" s="78" t="s">
        <v>109</v>
      </c>
      <c r="Y22" s="77"/>
      <c r="Z22" s="67"/>
      <c r="AA22" s="77"/>
      <c r="AB22" s="78" t="s">
        <v>109</v>
      </c>
      <c r="AC22" s="77"/>
      <c r="AD22" s="67"/>
      <c r="AE22" s="77"/>
      <c r="AF22" s="78" t="s">
        <v>109</v>
      </c>
      <c r="AG22" s="77"/>
      <c r="AH22" s="67"/>
      <c r="AI22" s="77"/>
      <c r="AJ22" s="78" t="s">
        <v>109</v>
      </c>
      <c r="AK22" s="77"/>
      <c r="AL22" s="67"/>
      <c r="AM22" s="77"/>
      <c r="AN22" s="78" t="s">
        <v>109</v>
      </c>
      <c r="AO22" s="77"/>
      <c r="AP22" s="67"/>
      <c r="AQ22" s="77"/>
      <c r="AR22" s="78" t="s">
        <v>109</v>
      </c>
      <c r="AS22" s="77"/>
      <c r="AT22" s="67"/>
      <c r="AU22" s="77"/>
      <c r="AV22" s="78" t="s">
        <v>109</v>
      </c>
      <c r="AW22" s="77"/>
      <c r="AX22" s="67"/>
      <c r="AY22" s="77"/>
      <c r="AZ22" s="78" t="s">
        <v>109</v>
      </c>
      <c r="BA22" s="77"/>
      <c r="BB22" s="67"/>
      <c r="BC22" s="77"/>
      <c r="BD22" s="78" t="s">
        <v>109</v>
      </c>
      <c r="BE22" s="77"/>
      <c r="BF22" s="67"/>
      <c r="BG22" s="77"/>
      <c r="BH22" s="78" t="s">
        <v>109</v>
      </c>
      <c r="BI22" s="77"/>
      <c r="BJ22" s="67"/>
      <c r="BK22" s="77"/>
      <c r="BL22" s="78" t="s">
        <v>109</v>
      </c>
      <c r="BM22" s="77"/>
      <c r="BN22" s="67"/>
      <c r="BO22" s="77"/>
      <c r="BP22" s="78" t="s">
        <v>109</v>
      </c>
      <c r="BQ22" s="77"/>
      <c r="BR22" s="67"/>
      <c r="BS22" s="77"/>
      <c r="BT22" s="78" t="s">
        <v>109</v>
      </c>
      <c r="BU22" s="77"/>
      <c r="BV22" s="67"/>
      <c r="BW22" s="77"/>
      <c r="BX22" s="78" t="s">
        <v>109</v>
      </c>
      <c r="BY22" s="77"/>
      <c r="BZ22" s="67"/>
      <c r="CA22" s="77"/>
      <c r="CB22" s="78" t="s">
        <v>109</v>
      </c>
      <c r="CC22" s="77"/>
      <c r="CD22" s="67"/>
      <c r="CE22" s="77"/>
      <c r="CF22" s="78" t="s">
        <v>109</v>
      </c>
      <c r="CG22" s="77"/>
      <c r="CH22" s="67"/>
      <c r="CI22" s="77"/>
      <c r="CJ22" s="78" t="s">
        <v>109</v>
      </c>
      <c r="CK22" s="77"/>
      <c r="CL22" s="67"/>
      <c r="CM22" s="77"/>
      <c r="CN22" s="78" t="s">
        <v>109</v>
      </c>
      <c r="CO22" s="77"/>
      <c r="CP22" s="67"/>
      <c r="CQ22" s="77"/>
      <c r="CR22" s="78" t="s">
        <v>109</v>
      </c>
      <c r="CS22" s="77"/>
      <c r="CT22" s="67"/>
      <c r="CU22" s="77"/>
      <c r="CV22" s="78" t="s">
        <v>109</v>
      </c>
      <c r="CW22" s="77"/>
      <c r="CX22" s="67"/>
      <c r="CY22" s="77"/>
      <c r="CZ22" s="78" t="s">
        <v>109</v>
      </c>
      <c r="DA22" s="77"/>
      <c r="DB22" s="67"/>
      <c r="DC22" s="66"/>
      <c r="DD22" s="66"/>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row>
    <row r="23" spans="1:149" x14ac:dyDescent="0.3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6"/>
      <c r="CQ23" s="66"/>
      <c r="CR23" s="66"/>
      <c r="CS23" s="66"/>
      <c r="CT23" s="66"/>
      <c r="CU23" s="66"/>
      <c r="CV23" s="66"/>
      <c r="CW23" s="66"/>
      <c r="CX23" s="66"/>
      <c r="CY23" s="66"/>
      <c r="CZ23" s="66"/>
      <c r="DA23" s="66"/>
      <c r="DB23" s="66"/>
      <c r="DC23" s="66"/>
      <c r="DD23" s="66"/>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row>
    <row r="24" spans="1:149" x14ac:dyDescent="0.35">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row>
    <row r="25" spans="1:149" x14ac:dyDescent="0.35">
      <c r="B25" t="s">
        <v>110</v>
      </c>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row>
    <row r="26" spans="1:149" x14ac:dyDescent="0.35">
      <c r="A26" s="83" t="s">
        <v>111</v>
      </c>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row>
    <row r="27" spans="1:149" x14ac:dyDescent="0.35">
      <c r="A27" s="84" t="s">
        <v>112</v>
      </c>
      <c r="B27" s="85"/>
      <c r="C27" s="85"/>
      <c r="D27" s="85"/>
      <c r="E27" s="85"/>
      <c r="F27" s="85"/>
      <c r="G27" s="85"/>
      <c r="H27" s="85"/>
      <c r="I27" s="85"/>
      <c r="J27" s="85"/>
      <c r="K27" s="85"/>
      <c r="L27" s="85"/>
      <c r="M27" s="85"/>
      <c r="N27" s="85"/>
      <c r="O27" s="85"/>
      <c r="P27" s="85"/>
      <c r="Q27" s="85"/>
      <c r="R27" s="85" t="s">
        <v>113</v>
      </c>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6"/>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row>
    <row r="28" spans="1:149" x14ac:dyDescent="0.35">
      <c r="A28" s="80" t="s">
        <v>114</v>
      </c>
      <c r="B28" s="81"/>
      <c r="C28" s="82" t="s">
        <v>338</v>
      </c>
      <c r="D28" s="80"/>
      <c r="E28" s="80"/>
      <c r="F28" s="80"/>
      <c r="G28" s="80"/>
      <c r="H28" s="80"/>
      <c r="I28" s="80"/>
      <c r="J28" s="80"/>
      <c r="K28" s="80"/>
      <c r="L28" s="80"/>
      <c r="M28" s="80"/>
      <c r="N28" s="80"/>
      <c r="O28" s="80"/>
      <c r="P28" s="80"/>
      <c r="Q28" s="81"/>
      <c r="R28" s="87"/>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row>
    <row r="29" spans="1:149" x14ac:dyDescent="0.35">
      <c r="A29" s="80" t="s">
        <v>116</v>
      </c>
      <c r="B29" s="81"/>
      <c r="C29" s="82" t="str">
        <f>INDEX(DEVICE_INFO[Make], MATCH($C$28, DEVICE_INFO[Device],0))</f>
        <v>NETGEAR</v>
      </c>
      <c r="D29" s="80"/>
      <c r="E29" s="80"/>
      <c r="F29" s="80"/>
      <c r="G29" s="80"/>
      <c r="H29" s="80"/>
      <c r="I29" s="80"/>
      <c r="J29" s="80"/>
      <c r="K29" s="80"/>
      <c r="L29" s="80"/>
      <c r="M29" s="80"/>
      <c r="N29" s="80"/>
      <c r="O29" s="80"/>
      <c r="P29" s="80"/>
      <c r="Q29" s="81"/>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row>
    <row r="30" spans="1:149" x14ac:dyDescent="0.35">
      <c r="A30" s="80" t="s">
        <v>117</v>
      </c>
      <c r="B30" s="81"/>
      <c r="C30" s="82" t="str">
        <f>INDEX(DEVICE_INFO[Model], MATCH($C$28, DEVICE_INFO[Device],0))</f>
        <v>M4250-9G1F-PoE+</v>
      </c>
      <c r="D30" s="80"/>
      <c r="E30" s="80"/>
      <c r="F30" s="80"/>
      <c r="G30" s="80"/>
      <c r="H30" s="80"/>
      <c r="I30" s="80"/>
      <c r="J30" s="80"/>
      <c r="K30" s="80"/>
      <c r="L30" s="80"/>
      <c r="M30" s="80"/>
      <c r="N30" s="80"/>
      <c r="O30" s="80"/>
      <c r="P30" s="80"/>
      <c r="Q30" s="81"/>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DE30" s="65"/>
      <c r="DF30" s="65"/>
      <c r="DG30" s="65"/>
      <c r="DH30" s="65"/>
      <c r="DI30" s="65"/>
      <c r="DJ30" s="65"/>
      <c r="DK30" s="65"/>
      <c r="DL30" s="65"/>
      <c r="DM30" s="64"/>
      <c r="DN30" s="59"/>
      <c r="DO30" s="59"/>
      <c r="DP30"/>
      <c r="DQ30"/>
      <c r="DR30"/>
      <c r="DS30"/>
      <c r="DT30"/>
      <c r="DU30"/>
      <c r="DV30"/>
      <c r="DW30"/>
      <c r="DX30"/>
      <c r="DY30"/>
      <c r="DZ30"/>
      <c r="EA30"/>
      <c r="EB30"/>
      <c r="EC30"/>
      <c r="ED30"/>
      <c r="EE30"/>
      <c r="EF30"/>
      <c r="EG30"/>
      <c r="EH30"/>
      <c r="EI30"/>
      <c r="EJ30"/>
      <c r="EK30"/>
      <c r="EL30"/>
      <c r="EM30"/>
      <c r="EN30"/>
      <c r="EO30"/>
      <c r="EP30"/>
      <c r="EQ30"/>
      <c r="ER30"/>
      <c r="ES30"/>
    </row>
    <row r="31" spans="1:149" x14ac:dyDescent="0.35">
      <c r="A31" s="80" t="s">
        <v>118</v>
      </c>
      <c r="B31" s="81"/>
      <c r="C31" s="82" t="str">
        <f>INDEX(DEVICE_INFO[Description], MATCH($C$28, DEVICE_INFO[Device],0))</f>
        <v>NDI SWITCH</v>
      </c>
      <c r="D31" s="80"/>
      <c r="E31" s="80"/>
      <c r="F31" s="80"/>
      <c r="G31" s="80"/>
      <c r="H31" s="80"/>
      <c r="I31" s="80"/>
      <c r="J31" s="80"/>
      <c r="K31" s="80"/>
      <c r="L31" s="80"/>
      <c r="M31" s="80"/>
      <c r="N31" s="80"/>
      <c r="O31" s="80"/>
      <c r="P31" s="80"/>
      <c r="Q31" s="81"/>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DE31" s="65"/>
      <c r="DF31" s="65"/>
      <c r="DG31" s="65"/>
      <c r="DH31" s="65"/>
      <c r="DI31" s="65"/>
      <c r="DJ31" s="65"/>
      <c r="DK31" s="65"/>
      <c r="DL31" s="65"/>
      <c r="DM31" s="64"/>
      <c r="DN31" s="59"/>
      <c r="DO31" s="59"/>
      <c r="DP31"/>
      <c r="DQ31"/>
      <c r="DR31"/>
      <c r="DS31"/>
      <c r="DT31"/>
      <c r="DU31"/>
      <c r="DV31"/>
      <c r="DW31"/>
      <c r="DX31"/>
      <c r="DY31"/>
      <c r="DZ31"/>
      <c r="EA31"/>
      <c r="EB31"/>
      <c r="EC31"/>
      <c r="ED31"/>
      <c r="EE31"/>
      <c r="EF31"/>
      <c r="EG31"/>
      <c r="EH31"/>
      <c r="EI31"/>
      <c r="EJ31"/>
      <c r="EK31"/>
      <c r="EL31"/>
      <c r="EM31"/>
      <c r="EN31"/>
      <c r="EO31"/>
      <c r="EP31"/>
      <c r="EQ31"/>
      <c r="ER31"/>
      <c r="ES31"/>
    </row>
    <row r="32" spans="1:149" x14ac:dyDescent="0.35">
      <c r="A32" s="80" t="s">
        <v>119</v>
      </c>
      <c r="B32" s="81"/>
      <c r="C32" s="82" t="str">
        <f>INDEX(DEVICE_INFO[Location], MATCH($C$28, DEVICE_INFO[Device],0)) &amp; " / " &amp; INDEX(DEVICE_INFO[Sub-Location], MATCH($C$28, DEVICE_INFO[Device],0))</f>
        <v>CABARET / RACK-0-3</v>
      </c>
      <c r="D32" s="80"/>
      <c r="E32" s="80"/>
      <c r="F32" s="80"/>
      <c r="G32" s="80"/>
      <c r="H32" s="80"/>
      <c r="I32" s="80"/>
      <c r="J32" s="80"/>
      <c r="K32" s="80"/>
      <c r="L32" s="80"/>
      <c r="M32" s="80"/>
      <c r="N32" s="80"/>
      <c r="O32" s="80"/>
      <c r="P32" s="80"/>
      <c r="Q32" s="81"/>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DE32" s="65"/>
      <c r="DF32" s="65"/>
      <c r="DG32" s="65"/>
      <c r="DH32" s="65"/>
      <c r="DI32" s="65"/>
      <c r="DJ32" s="65"/>
      <c r="DK32" s="65"/>
      <c r="DL32" s="65"/>
      <c r="DM32" s="64"/>
      <c r="DN32" s="59"/>
      <c r="DO32" s="59"/>
      <c r="DP32"/>
      <c r="DQ32"/>
      <c r="DR32"/>
      <c r="DS32"/>
      <c r="DT32"/>
      <c r="DU32"/>
      <c r="DV32"/>
      <c r="DW32"/>
      <c r="DX32"/>
      <c r="DY32"/>
      <c r="DZ32"/>
      <c r="EA32"/>
      <c r="EB32"/>
      <c r="EC32"/>
      <c r="ED32"/>
      <c r="EE32"/>
      <c r="EF32"/>
      <c r="EG32"/>
      <c r="EH32"/>
      <c r="EI32"/>
      <c r="EJ32"/>
      <c r="EK32"/>
      <c r="EL32"/>
      <c r="EM32"/>
      <c r="EN32"/>
      <c r="EO32"/>
      <c r="EP32"/>
      <c r="EQ32"/>
      <c r="ER32"/>
      <c r="ES32"/>
    </row>
    <row r="33" spans="1:149" x14ac:dyDescent="0.35">
      <c r="A33" s="80" t="s">
        <v>120</v>
      </c>
      <c r="B33" s="81"/>
      <c r="C33" s="82" t="e">
        <f>INDEX(SWITCH_TYPES[1G], MATCH($C$30, SWITCH_TYPES[MODEL],0)) &amp; " / " &amp; INDEX(SWITCH_TYPES[10G], MATCH($C$30, SWITCH_TYPES[MODEL],0))</f>
        <v>#N/A</v>
      </c>
      <c r="D33" s="80"/>
      <c r="E33" s="80"/>
      <c r="F33" s="80"/>
      <c r="G33" s="80"/>
      <c r="H33" s="80"/>
      <c r="I33" s="80"/>
      <c r="J33" s="80"/>
      <c r="K33" s="80"/>
      <c r="L33" s="80"/>
      <c r="M33" s="80"/>
      <c r="N33" s="80"/>
      <c r="O33" s="80"/>
      <c r="P33" s="80"/>
      <c r="Q33" s="81"/>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DE33" s="65"/>
      <c r="DF33" s="65"/>
      <c r="DG33" s="65"/>
      <c r="DH33" s="65"/>
      <c r="DI33" s="65"/>
      <c r="DJ33" s="65"/>
      <c r="DK33" s="65"/>
      <c r="DL33" s="65"/>
      <c r="DM33" s="64"/>
      <c r="DN33" s="59"/>
      <c r="DO33" s="59"/>
      <c r="DP33"/>
      <c r="DQ33"/>
      <c r="DR33"/>
      <c r="DS33"/>
      <c r="DT33"/>
      <c r="DU33"/>
      <c r="DV33"/>
      <c r="DW33"/>
      <c r="DX33"/>
      <c r="DY33"/>
      <c r="DZ33"/>
      <c r="EA33"/>
      <c r="EB33"/>
      <c r="EC33"/>
      <c r="ED33"/>
      <c r="EE33"/>
      <c r="EF33"/>
      <c r="EG33"/>
      <c r="EH33"/>
      <c r="EI33"/>
      <c r="EJ33"/>
      <c r="EK33"/>
      <c r="EL33"/>
      <c r="EM33"/>
      <c r="EN33"/>
      <c r="EO33"/>
      <c r="EP33"/>
      <c r="EQ33"/>
      <c r="ER33"/>
      <c r="ES33"/>
    </row>
    <row r="34" spans="1:149" x14ac:dyDescent="0.35">
      <c r="A34" s="80" t="s">
        <v>121</v>
      </c>
      <c r="B34" s="81"/>
      <c r="C34" s="82" t="e">
        <f>INDEX(SWITCH_TYPES[SFP], MATCH($C$30, SWITCH_TYPES[MODEL],0)) &amp; " / " &amp; INDEX(SWITCH_TYPES[SPF+], MATCH($C$30, SWITCH_TYPES[MODEL],0))</f>
        <v>#N/A</v>
      </c>
      <c r="D34" s="80"/>
      <c r="E34" s="80"/>
      <c r="F34" s="80"/>
      <c r="G34" s="80"/>
      <c r="H34" s="80"/>
      <c r="I34" s="80"/>
      <c r="J34" s="80"/>
      <c r="K34" s="80"/>
      <c r="L34" s="80"/>
      <c r="M34" s="80"/>
      <c r="N34" s="80"/>
      <c r="O34" s="80"/>
      <c r="P34" s="80"/>
      <c r="Q34" s="81"/>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DE34" s="65"/>
      <c r="DF34" s="65"/>
      <c r="DG34" s="65"/>
      <c r="DH34" s="65"/>
      <c r="DI34" s="65"/>
      <c r="DJ34" s="65"/>
      <c r="DK34" s="65"/>
      <c r="DL34" s="65"/>
      <c r="DM34" s="64"/>
      <c r="DN34" s="59"/>
      <c r="DO34" s="59"/>
      <c r="DP34"/>
      <c r="DQ34"/>
      <c r="DR34"/>
      <c r="DS34"/>
      <c r="DT34"/>
      <c r="DU34"/>
      <c r="DV34"/>
      <c r="DW34"/>
      <c r="DX34"/>
      <c r="DY34"/>
      <c r="DZ34"/>
      <c r="EA34"/>
      <c r="EB34"/>
      <c r="EC34"/>
      <c r="ED34"/>
      <c r="EE34"/>
      <c r="EF34"/>
      <c r="EG34"/>
      <c r="EH34"/>
      <c r="EI34"/>
      <c r="EJ34"/>
      <c r="EK34"/>
      <c r="EL34"/>
      <c r="EM34"/>
      <c r="EN34"/>
      <c r="EO34"/>
      <c r="EP34"/>
      <c r="EQ34"/>
      <c r="ER34"/>
      <c r="ES34"/>
    </row>
    <row r="35" spans="1:149" x14ac:dyDescent="0.35">
      <c r="A35" s="80" t="s">
        <v>122</v>
      </c>
      <c r="B35" s="81"/>
      <c r="C35" s="82" t="e">
        <f>INDEX(SWITCH_TYPES[POE], MATCH($C$30, SWITCH_TYPES[MODEL],0)) &amp; " (" &amp; INDEX(SWITCH_TYPES[POE TYPE], MATCH($C$30, SWITCH_TYPES[MODEL],0)) &amp; ")"</f>
        <v>#N/A</v>
      </c>
      <c r="D35" s="80"/>
      <c r="E35" s="80"/>
      <c r="F35" s="80"/>
      <c r="G35" s="80"/>
      <c r="H35" s="80"/>
      <c r="I35" s="80"/>
      <c r="J35" s="80"/>
      <c r="K35" s="80"/>
      <c r="L35" s="80"/>
      <c r="M35" s="80"/>
      <c r="N35" s="80"/>
      <c r="O35" s="80"/>
      <c r="P35" s="80"/>
      <c r="Q35" s="81"/>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DE35" s="59"/>
      <c r="DF35" s="59"/>
      <c r="DG35" s="59"/>
      <c r="DH35" s="59"/>
      <c r="DI35" s="59"/>
      <c r="DJ35" s="59"/>
      <c r="DK35" s="59"/>
      <c r="DL35" s="59"/>
      <c r="DM35" s="59"/>
      <c r="DN35" s="59"/>
      <c r="DO35" s="59"/>
      <c r="DP35"/>
      <c r="DQ35"/>
      <c r="DR35"/>
      <c r="DS35"/>
      <c r="DT35"/>
      <c r="DU35"/>
      <c r="DV35"/>
      <c r="DW35"/>
      <c r="DX35"/>
      <c r="DY35"/>
      <c r="DZ35"/>
      <c r="EA35"/>
      <c r="EB35"/>
      <c r="EC35"/>
      <c r="ED35"/>
      <c r="EE35"/>
      <c r="EF35"/>
      <c r="EG35"/>
      <c r="EH35"/>
      <c r="EI35"/>
      <c r="EJ35"/>
      <c r="EK35"/>
      <c r="EL35"/>
      <c r="EM35"/>
      <c r="EN35"/>
      <c r="EO35"/>
      <c r="EP35"/>
      <c r="EQ35"/>
      <c r="ER35"/>
      <c r="ES35"/>
    </row>
    <row r="36" spans="1:149" x14ac:dyDescent="0.35">
      <c r="A36" s="80" t="s">
        <v>123</v>
      </c>
      <c r="B36" s="81"/>
      <c r="C36" s="82" t="e">
        <f>INDEX(SWITCH_TYPES[POE BUDGET], MATCH($C$30, SWITCH_TYPES[MODEL],0)) &amp; "w"</f>
        <v>#N/A</v>
      </c>
      <c r="D36" s="80"/>
      <c r="E36" s="80"/>
      <c r="F36" s="80"/>
      <c r="G36" s="80"/>
      <c r="H36" s="80"/>
      <c r="I36" s="80"/>
      <c r="J36" s="80"/>
      <c r="K36" s="80"/>
      <c r="L36" s="80"/>
      <c r="M36" s="80"/>
      <c r="N36" s="80"/>
      <c r="O36" s="80"/>
      <c r="P36" s="80"/>
      <c r="Q36" s="81"/>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DE36" s="59"/>
      <c r="DF36" s="59"/>
      <c r="DG36" s="59"/>
      <c r="DH36" s="59"/>
      <c r="DI36" s="59"/>
      <c r="DJ36" s="59"/>
      <c r="DK36" s="59"/>
      <c r="DL36" s="59"/>
      <c r="DM36" s="59"/>
      <c r="DN36" s="59"/>
      <c r="DO36" s="59"/>
      <c r="DP36"/>
      <c r="DQ36"/>
      <c r="DR36"/>
      <c r="DS36"/>
      <c r="DT36"/>
      <c r="DU36"/>
      <c r="DV36"/>
      <c r="DW36"/>
      <c r="DX36"/>
      <c r="DY36"/>
      <c r="DZ36"/>
      <c r="EA36"/>
      <c r="EB36"/>
      <c r="EC36"/>
      <c r="ED36"/>
      <c r="EE36"/>
      <c r="EF36"/>
      <c r="EG36"/>
      <c r="EH36"/>
      <c r="EI36"/>
      <c r="EJ36"/>
      <c r="EK36"/>
      <c r="EL36"/>
      <c r="EM36"/>
      <c r="EN36"/>
      <c r="EO36"/>
      <c r="EP36"/>
      <c r="EQ36"/>
      <c r="ER36"/>
      <c r="ES36"/>
    </row>
    <row r="37" spans="1:149" x14ac:dyDescent="0.35">
      <c r="A37" s="80" t="s">
        <v>124</v>
      </c>
      <c r="B37" s="81"/>
      <c r="C37" s="82" t="str">
        <f>INDEX(DEVICE_INFO[User], MATCH($C$28, DEVICE_INFO[Device],0))</f>
        <v>admin</v>
      </c>
      <c r="D37" s="80"/>
      <c r="E37" s="80"/>
      <c r="F37" s="80"/>
      <c r="G37" s="80"/>
      <c r="H37" s="80"/>
      <c r="I37" s="80"/>
      <c r="J37" s="80"/>
      <c r="K37" s="80"/>
      <c r="L37" s="80"/>
      <c r="M37" s="80"/>
      <c r="N37" s="80"/>
      <c r="O37" s="80"/>
      <c r="P37" s="80"/>
      <c r="Q37" s="81"/>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DE37" s="59"/>
      <c r="DF37" s="59"/>
      <c r="DG37" s="59"/>
      <c r="DH37" s="59"/>
      <c r="DI37" s="59"/>
      <c r="DJ37" s="59"/>
      <c r="DK37" s="59"/>
      <c r="DL37" s="59"/>
      <c r="DM37" s="59"/>
      <c r="DN37" s="59"/>
      <c r="DO37" s="59"/>
      <c r="DP37"/>
      <c r="DQ37"/>
      <c r="DR37"/>
      <c r="DS37"/>
      <c r="DT37"/>
      <c r="DU37"/>
      <c r="DV37"/>
      <c r="DW37"/>
      <c r="DX37"/>
      <c r="DY37"/>
      <c r="DZ37"/>
      <c r="EA37"/>
      <c r="EB37"/>
      <c r="EC37"/>
      <c r="ED37"/>
      <c r="EE37"/>
      <c r="EF37"/>
      <c r="EG37"/>
      <c r="EH37"/>
      <c r="EI37"/>
      <c r="EJ37"/>
      <c r="EK37"/>
      <c r="EL37"/>
      <c r="EM37"/>
      <c r="EN37"/>
      <c r="EO37"/>
      <c r="EP37"/>
      <c r="EQ37"/>
      <c r="ER37"/>
      <c r="ES37"/>
    </row>
    <row r="38" spans="1:149" x14ac:dyDescent="0.35">
      <c r="A38" s="80" t="s">
        <v>125</v>
      </c>
      <c r="B38" s="81"/>
      <c r="C38" s="82" t="str">
        <f>INDEX(DEVICE_INFO[Password], MATCH($C$28, DEVICE_INFO[Device],0))</f>
        <v>#atkusc123</v>
      </c>
      <c r="D38" s="80"/>
      <c r="E38" s="80"/>
      <c r="F38" s="80"/>
      <c r="G38" s="80"/>
      <c r="H38" s="80"/>
      <c r="I38" s="80"/>
      <c r="J38" s="80"/>
      <c r="K38" s="80"/>
      <c r="L38" s="80"/>
      <c r="M38" s="80"/>
      <c r="N38" s="80"/>
      <c r="O38" s="80"/>
      <c r="P38" s="80"/>
      <c r="Q38" s="81"/>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DE38" s="59"/>
      <c r="DF38" s="59"/>
      <c r="DG38" s="59"/>
      <c r="DH38" s="59"/>
      <c r="DI38" s="59"/>
      <c r="DJ38" s="59"/>
      <c r="DK38" s="59"/>
      <c r="DL38" s="59"/>
      <c r="DM38" s="59"/>
      <c r="DN38" s="59"/>
      <c r="DO38" s="59"/>
      <c r="DP38"/>
      <c r="DQ38"/>
      <c r="DR38"/>
      <c r="DS38"/>
      <c r="DT38"/>
      <c r="DU38"/>
      <c r="DV38"/>
      <c r="DW38"/>
      <c r="DX38"/>
      <c r="DY38"/>
      <c r="DZ38"/>
      <c r="EA38"/>
      <c r="EB38"/>
      <c r="EC38"/>
      <c r="ED38"/>
      <c r="EE38"/>
      <c r="EF38"/>
      <c r="EG38"/>
      <c r="EH38"/>
      <c r="EI38"/>
      <c r="EJ38"/>
      <c r="EK38"/>
      <c r="EL38"/>
      <c r="EM38"/>
      <c r="EN38"/>
      <c r="EO38"/>
      <c r="EP38"/>
      <c r="EQ38"/>
      <c r="ER38"/>
      <c r="ES38"/>
    </row>
    <row r="39" spans="1:149" x14ac:dyDescent="0.35">
      <c r="DE39" s="59"/>
      <c r="DF39" s="59"/>
      <c r="DG39" s="59"/>
      <c r="DH39" s="59"/>
      <c r="DI39" s="59"/>
      <c r="DJ39" s="59"/>
      <c r="DK39" s="59"/>
      <c r="DL39" s="59"/>
      <c r="DM39" s="59"/>
      <c r="DN39" s="59"/>
      <c r="DO39" s="59"/>
      <c r="DP39"/>
      <c r="DQ39"/>
      <c r="DR39"/>
      <c r="DS39"/>
      <c r="DT39"/>
      <c r="DU39"/>
      <c r="DV39"/>
      <c r="DW39"/>
      <c r="DX39"/>
      <c r="DY39"/>
      <c r="DZ39"/>
      <c r="EA39"/>
      <c r="EB39"/>
      <c r="EC39"/>
      <c r="ED39"/>
      <c r="EE39"/>
      <c r="EF39"/>
      <c r="EG39"/>
      <c r="EH39"/>
      <c r="EI39"/>
      <c r="EJ39"/>
      <c r="EK39"/>
      <c r="EL39"/>
      <c r="EM39"/>
      <c r="EN39"/>
      <c r="EO39"/>
      <c r="EP39"/>
      <c r="EQ39"/>
      <c r="ER39"/>
      <c r="ES39"/>
    </row>
    <row r="40" spans="1:149" x14ac:dyDescent="0.35">
      <c r="DE40" s="59"/>
      <c r="DF40" s="59"/>
      <c r="DG40" s="59"/>
      <c r="DH40" s="59"/>
      <c r="DI40" s="59"/>
      <c r="DJ40" s="59"/>
      <c r="DK40" s="59"/>
      <c r="DL40" s="59"/>
      <c r="DM40" s="59"/>
      <c r="DN40" s="59"/>
      <c r="DO40" s="59"/>
      <c r="DP40"/>
      <c r="DQ40"/>
      <c r="DR40"/>
      <c r="DS40"/>
      <c r="DT40"/>
      <c r="DU40"/>
      <c r="DV40"/>
      <c r="DW40"/>
      <c r="DX40"/>
      <c r="DY40"/>
      <c r="DZ40"/>
      <c r="EA40"/>
      <c r="EB40"/>
      <c r="EC40"/>
      <c r="ED40"/>
      <c r="EE40"/>
      <c r="EF40"/>
      <c r="EG40"/>
      <c r="EH40"/>
      <c r="EI40"/>
      <c r="EJ40"/>
      <c r="EK40"/>
      <c r="EL40"/>
      <c r="EM40"/>
      <c r="EN40"/>
      <c r="EO40"/>
      <c r="EP40"/>
      <c r="EQ40"/>
      <c r="ER40"/>
      <c r="ES40"/>
    </row>
    <row r="41" spans="1:149" x14ac:dyDescent="0.35">
      <c r="DE41" s="59"/>
      <c r="DF41" s="59"/>
      <c r="DG41" s="59"/>
      <c r="DH41" s="59"/>
      <c r="DI41" s="59"/>
      <c r="DJ41" s="59"/>
      <c r="DK41" s="59"/>
      <c r="DL41" s="59"/>
      <c r="DM41" s="59"/>
      <c r="DN41" s="59"/>
      <c r="DO41" s="59"/>
      <c r="DP41"/>
      <c r="DQ41"/>
      <c r="DR41"/>
      <c r="DS41"/>
      <c r="DT41"/>
      <c r="DU41"/>
      <c r="DV41"/>
      <c r="DW41"/>
      <c r="DX41"/>
      <c r="DY41"/>
      <c r="DZ41"/>
      <c r="EA41"/>
      <c r="EB41"/>
      <c r="EC41"/>
      <c r="ED41"/>
      <c r="EE41"/>
      <c r="EF41"/>
      <c r="EG41"/>
      <c r="EH41"/>
      <c r="EI41"/>
      <c r="EJ41"/>
      <c r="EK41"/>
      <c r="EL41"/>
      <c r="EM41"/>
      <c r="EN41"/>
      <c r="EO41"/>
      <c r="EP41"/>
      <c r="EQ41"/>
      <c r="ER41"/>
      <c r="ES41"/>
    </row>
    <row r="42" spans="1:149" x14ac:dyDescent="0.35">
      <c r="DE42" s="59"/>
      <c r="DF42" s="59"/>
      <c r="DG42" s="59"/>
      <c r="DH42" s="59"/>
      <c r="DI42" s="59"/>
      <c r="DJ42" s="59"/>
      <c r="DK42" s="59"/>
      <c r="DL42" s="59"/>
      <c r="DM42" s="59"/>
      <c r="DN42" s="59"/>
      <c r="DO42" s="59"/>
      <c r="DP42"/>
      <c r="DQ42"/>
      <c r="DR42"/>
      <c r="DS42"/>
      <c r="DT42"/>
      <c r="DU42"/>
      <c r="DV42"/>
      <c r="DW42"/>
      <c r="DX42"/>
      <c r="DY42"/>
      <c r="DZ42"/>
      <c r="EA42"/>
      <c r="EB42"/>
      <c r="EC42"/>
      <c r="ED42"/>
      <c r="EE42"/>
      <c r="EF42"/>
      <c r="EG42"/>
      <c r="EH42"/>
      <c r="EI42"/>
      <c r="EJ42"/>
      <c r="EK42"/>
      <c r="EL42"/>
      <c r="EM42"/>
      <c r="EN42"/>
      <c r="EO42"/>
      <c r="EP42"/>
      <c r="EQ42"/>
      <c r="ER42"/>
      <c r="ES42"/>
    </row>
    <row r="43" spans="1:149" x14ac:dyDescent="0.35">
      <c r="DE43" s="59"/>
      <c r="DF43" s="59"/>
      <c r="DG43" s="59"/>
      <c r="DH43" s="59"/>
      <c r="DI43" s="59"/>
      <c r="DJ43" s="59"/>
      <c r="DK43" s="59"/>
      <c r="DL43" s="59"/>
      <c r="DM43" s="59"/>
      <c r="DN43" s="59"/>
      <c r="DO43" s="59"/>
      <c r="DP43"/>
      <c r="DQ43"/>
      <c r="DR43"/>
      <c r="DS43"/>
      <c r="DT43"/>
      <c r="DU43"/>
      <c r="DV43"/>
      <c r="DW43"/>
      <c r="DX43"/>
      <c r="DY43"/>
      <c r="DZ43"/>
      <c r="EA43"/>
      <c r="EB43"/>
      <c r="EC43"/>
      <c r="ED43"/>
      <c r="EE43"/>
      <c r="EF43"/>
      <c r="EG43"/>
      <c r="EH43"/>
      <c r="EI43"/>
      <c r="EJ43"/>
      <c r="EK43"/>
      <c r="EL43"/>
      <c r="EM43"/>
      <c r="EN43"/>
      <c r="EO43"/>
      <c r="EP43"/>
      <c r="EQ43"/>
      <c r="ER43"/>
      <c r="ES43"/>
    </row>
    <row r="44" spans="1:149" x14ac:dyDescent="0.35">
      <c r="DE44" s="59"/>
      <c r="DF44" s="59"/>
      <c r="DG44" s="59"/>
      <c r="DH44" s="59"/>
      <c r="DI44" s="59"/>
      <c r="DJ44" s="59"/>
      <c r="DK44" s="59"/>
      <c r="DL44" s="59"/>
      <c r="DM44" s="59"/>
      <c r="DN44" s="59"/>
      <c r="DO44" s="59"/>
      <c r="DP44"/>
      <c r="DQ44"/>
      <c r="DR44"/>
      <c r="DS44"/>
      <c r="DT44"/>
      <c r="DU44"/>
      <c r="DV44"/>
      <c r="DW44"/>
      <c r="DX44"/>
      <c r="DY44"/>
      <c r="DZ44"/>
      <c r="EA44"/>
      <c r="EB44"/>
      <c r="EC44"/>
      <c r="ED44"/>
      <c r="EE44"/>
      <c r="EF44"/>
      <c r="EG44"/>
      <c r="EH44"/>
      <c r="EI44"/>
      <c r="EJ44"/>
      <c r="EK44"/>
      <c r="EL44"/>
      <c r="EM44"/>
      <c r="EN44"/>
      <c r="EO44"/>
      <c r="EP44"/>
      <c r="EQ44"/>
      <c r="ER44"/>
      <c r="ES44"/>
    </row>
    <row r="45" spans="1:149" x14ac:dyDescent="0.35">
      <c r="DE45" s="59"/>
      <c r="DF45" s="59"/>
      <c r="DG45" s="59"/>
      <c r="DH45" s="59"/>
      <c r="DI45" s="59"/>
      <c r="DJ45" s="59"/>
      <c r="DK45" s="59"/>
      <c r="DL45" s="59"/>
      <c r="DM45" s="59"/>
      <c r="DN45" s="59"/>
      <c r="DO45" s="59"/>
      <c r="DP45"/>
      <c r="DQ45"/>
      <c r="DR45"/>
      <c r="DS45"/>
      <c r="DT45"/>
      <c r="DU45"/>
      <c r="DV45"/>
      <c r="DW45"/>
      <c r="DX45"/>
      <c r="DY45"/>
      <c r="DZ45"/>
      <c r="EA45"/>
      <c r="EB45"/>
      <c r="EC45"/>
      <c r="ED45"/>
      <c r="EE45"/>
      <c r="EF45"/>
      <c r="EG45"/>
      <c r="EH45"/>
      <c r="EI45"/>
      <c r="EJ45"/>
      <c r="EK45"/>
      <c r="EL45"/>
      <c r="EM45"/>
      <c r="EN45"/>
      <c r="EO45"/>
      <c r="EP45"/>
      <c r="EQ45"/>
      <c r="ER45"/>
      <c r="ES45"/>
    </row>
    <row r="46" spans="1:149" x14ac:dyDescent="0.35">
      <c r="DE46" s="59"/>
      <c r="DF46" s="59"/>
      <c r="DG46" s="59"/>
      <c r="DH46" s="59"/>
      <c r="DI46" s="59"/>
      <c r="DJ46" s="59"/>
      <c r="DK46" s="59"/>
      <c r="DL46" s="59"/>
      <c r="DM46" s="59"/>
      <c r="DN46" s="59"/>
      <c r="DO46" s="59"/>
      <c r="DP46"/>
      <c r="DQ46"/>
      <c r="DR46"/>
      <c r="DS46"/>
      <c r="DT46"/>
      <c r="DU46"/>
      <c r="DV46"/>
      <c r="DW46"/>
      <c r="DX46"/>
      <c r="DY46"/>
      <c r="DZ46"/>
      <c r="EA46"/>
      <c r="EB46"/>
      <c r="EC46"/>
      <c r="ED46"/>
      <c r="EE46"/>
      <c r="EF46"/>
      <c r="EG46"/>
      <c r="EH46"/>
      <c r="EI46"/>
      <c r="EJ46"/>
      <c r="EK46"/>
      <c r="EL46"/>
      <c r="EM46"/>
      <c r="EN46"/>
      <c r="EO46"/>
      <c r="EP46"/>
      <c r="EQ46"/>
      <c r="ER46"/>
      <c r="ES46"/>
    </row>
    <row r="47" spans="1:149" x14ac:dyDescent="0.35">
      <c r="DE47" s="59"/>
      <c r="DF47" s="59"/>
      <c r="DG47" s="59"/>
      <c r="DH47" s="59"/>
      <c r="DI47" s="59"/>
      <c r="DJ47" s="59"/>
      <c r="DK47" s="59"/>
      <c r="DL47" s="59"/>
      <c r="DM47" s="59"/>
      <c r="DN47" s="59"/>
      <c r="DO47" s="59"/>
      <c r="DP47" s="59"/>
      <c r="DQ47" s="59"/>
      <c r="DR47" s="59"/>
      <c r="DS47" s="59"/>
      <c r="DT47" s="59"/>
      <c r="DU47" s="59"/>
      <c r="DV47" s="59"/>
      <c r="DW47" s="59"/>
      <c r="DX47" s="59"/>
      <c r="DY47" s="59"/>
      <c r="DZ47" s="59"/>
      <c r="EA47" s="59"/>
      <c r="EB47" s="59"/>
      <c r="EC47" s="59"/>
      <c r="ED47" s="59"/>
      <c r="EE47" s="59"/>
      <c r="EF47" s="59"/>
      <c r="EG47" s="59"/>
      <c r="EH47" s="59"/>
      <c r="EI47" s="59"/>
      <c r="EJ47" s="59"/>
      <c r="EK47" s="59"/>
      <c r="EL47" s="59"/>
      <c r="EM47" s="59"/>
      <c r="EN47" s="59"/>
      <c r="EO47" s="59"/>
      <c r="EP47" s="59"/>
      <c r="EQ47" s="59"/>
      <c r="ER47" s="59"/>
      <c r="ES47" s="59"/>
    </row>
    <row r="48" spans="1:149" x14ac:dyDescent="0.35">
      <c r="DE48" s="59"/>
      <c r="DF48" s="59"/>
      <c r="DG48" s="59"/>
      <c r="DH48" s="59"/>
      <c r="DI48" s="59"/>
      <c r="DJ48" s="59"/>
      <c r="DK48" s="59"/>
      <c r="DL48" s="59"/>
      <c r="DM48" s="59"/>
      <c r="DN48" s="59"/>
      <c r="DO48" s="59"/>
      <c r="DP48" s="59"/>
      <c r="DQ48" s="59"/>
      <c r="DR48" s="59"/>
      <c r="DS48" s="59"/>
      <c r="DT48" s="59"/>
      <c r="DU48" s="59"/>
      <c r="DV48" s="59"/>
      <c r="DW48" s="59"/>
      <c r="DX48" s="59"/>
      <c r="DY48" s="59"/>
      <c r="DZ48" s="59"/>
      <c r="EA48" s="59"/>
      <c r="EB48" s="59"/>
      <c r="EC48" s="59"/>
      <c r="ED48" s="59"/>
      <c r="EE48" s="59"/>
      <c r="EF48" s="59"/>
      <c r="EG48" s="59"/>
      <c r="EH48" s="59"/>
      <c r="EI48" s="59"/>
      <c r="EJ48" s="59"/>
      <c r="EK48" s="59"/>
      <c r="EL48" s="59"/>
      <c r="EM48" s="59"/>
      <c r="EN48" s="59"/>
      <c r="EO48" s="59"/>
      <c r="EP48" s="59"/>
      <c r="EQ48" s="59"/>
      <c r="ER48" s="59"/>
      <c r="ES48" s="59"/>
    </row>
  </sheetData>
  <mergeCells count="51">
    <mergeCell ref="X4:AK4"/>
    <mergeCell ref="A3:AK3"/>
    <mergeCell ref="N4:W4"/>
    <mergeCell ref="X5:AK5"/>
    <mergeCell ref="X6:AK6"/>
    <mergeCell ref="A5:B5"/>
    <mergeCell ref="A6:B6"/>
    <mergeCell ref="X9:AK9"/>
    <mergeCell ref="X8:AK8"/>
    <mergeCell ref="X7:AK7"/>
    <mergeCell ref="C7:M7"/>
    <mergeCell ref="N5:W5"/>
    <mergeCell ref="N9:W9"/>
    <mergeCell ref="N8:W8"/>
    <mergeCell ref="N7:W7"/>
    <mergeCell ref="N6:W6"/>
    <mergeCell ref="C9:M9"/>
    <mergeCell ref="A8:B8"/>
    <mergeCell ref="A9:B9"/>
    <mergeCell ref="A7:B7"/>
    <mergeCell ref="C4:M4"/>
    <mergeCell ref="A4:B4"/>
    <mergeCell ref="C5:M5"/>
    <mergeCell ref="C6:M6"/>
    <mergeCell ref="C8:M8"/>
    <mergeCell ref="A26:AY26"/>
    <mergeCell ref="A27:Q27"/>
    <mergeCell ref="R27:AY27"/>
    <mergeCell ref="A28:B28"/>
    <mergeCell ref="R28:AY28"/>
    <mergeCell ref="C28:Q28"/>
    <mergeCell ref="A33:B33"/>
    <mergeCell ref="A32:B32"/>
    <mergeCell ref="A30:B30"/>
    <mergeCell ref="A29:B29"/>
    <mergeCell ref="C33:Q33"/>
    <mergeCell ref="C32:Q32"/>
    <mergeCell ref="C30:Q30"/>
    <mergeCell ref="C29:Q29"/>
    <mergeCell ref="A31:B31"/>
    <mergeCell ref="C31:Q31"/>
    <mergeCell ref="C34:Q34"/>
    <mergeCell ref="A37:B37"/>
    <mergeCell ref="A36:B36"/>
    <mergeCell ref="A35:B35"/>
    <mergeCell ref="A34:B34"/>
    <mergeCell ref="A38:B38"/>
    <mergeCell ref="C38:Q38"/>
    <mergeCell ref="C37:Q37"/>
    <mergeCell ref="C36:Q36"/>
    <mergeCell ref="C35:Q35"/>
  </mergeCells>
  <dataValidations count="1">
    <dataValidation type="list" allowBlank="1" showInputMessage="1" showErrorMessage="1" sqref="C28:Q28" xr:uid="{79D6F495-932B-408D-BF90-B889308F7658}">
      <formula1>INDIRECT("SWITCHWISE_CONFIG[Switch]")</formula1>
    </dataValidation>
  </dataValidations>
  <pageMargins left="0.7" right="0.7" top="0.75" bottom="0.75" header="0.3" footer="0.3"/>
  <pageSetup orientation="portrait" r:id="rId1"/>
  <drawing r:id="rId2"/>
  <legacyDrawing r:id="rId3"/>
  <controls>
    <mc:AlternateContent xmlns:mc="http://schemas.openxmlformats.org/markup-compatibility/2006">
      <mc:Choice Requires="x14">
        <control shapeId="7461" r:id="rId4" name="CommandButton12">
          <controlPr defaultSize="0" autoLine="0" autoPict="0" r:id="rId5">
            <anchor moveWithCells="1" sizeWithCells="1">
              <from>
                <xdr:col>10</xdr:col>
                <xdr:colOff>57150</xdr:colOff>
                <xdr:row>20</xdr:row>
                <xdr:rowOff>0</xdr:rowOff>
              </from>
              <to>
                <xdr:col>13</xdr:col>
                <xdr:colOff>0</xdr:colOff>
                <xdr:row>21</xdr:row>
                <xdr:rowOff>0</xdr:rowOff>
              </to>
            </anchor>
          </controlPr>
        </control>
      </mc:Choice>
      <mc:Fallback>
        <control shapeId="7461" r:id="rId4" name="CommandButton12"/>
      </mc:Fallback>
    </mc:AlternateContent>
    <mc:AlternateContent xmlns:mc="http://schemas.openxmlformats.org/markup-compatibility/2006">
      <mc:Choice Requires="x14">
        <control shapeId="7455" r:id="rId6" name="CommandButton11">
          <controlPr defaultSize="0" autoLine="0" r:id="rId7">
            <anchor moveWithCells="1" sizeWithCells="1">
              <from>
                <xdr:col>18</xdr:col>
                <xdr:colOff>0</xdr:colOff>
                <xdr:row>11</xdr:row>
                <xdr:rowOff>0</xdr:rowOff>
              </from>
              <to>
                <xdr:col>21</xdr:col>
                <xdr:colOff>0</xdr:colOff>
                <xdr:row>12</xdr:row>
                <xdr:rowOff>0</xdr:rowOff>
              </to>
            </anchor>
          </controlPr>
        </control>
      </mc:Choice>
      <mc:Fallback>
        <control shapeId="7455" r:id="rId6" name="CommandButton11"/>
      </mc:Fallback>
    </mc:AlternateContent>
    <mc:AlternateContent xmlns:mc="http://schemas.openxmlformats.org/markup-compatibility/2006">
      <mc:Choice Requires="x14">
        <control shapeId="7450" r:id="rId8" name="SW01P52">
          <controlPr defaultSize="0" autoLine="0" autoPict="0" r:id="rId9">
            <anchor moveWithCells="1" sizeWithCells="1">
              <from>
                <xdr:col>102</xdr:col>
                <xdr:colOff>0</xdr:colOff>
                <xdr:row>20</xdr:row>
                <xdr:rowOff>0</xdr:rowOff>
              </from>
              <to>
                <xdr:col>105</xdr:col>
                <xdr:colOff>0</xdr:colOff>
                <xdr:row>21</xdr:row>
                <xdr:rowOff>0</xdr:rowOff>
              </to>
            </anchor>
          </controlPr>
        </control>
      </mc:Choice>
      <mc:Fallback>
        <control shapeId="7450" r:id="rId8" name="SW01P52"/>
      </mc:Fallback>
    </mc:AlternateContent>
    <mc:AlternateContent xmlns:mc="http://schemas.openxmlformats.org/markup-compatibility/2006">
      <mc:Choice Requires="x14">
        <control shapeId="7449" r:id="rId10" name="SW01P51">
          <controlPr defaultSize="0" autoLine="0" autoPict="0" r:id="rId9">
            <anchor moveWithCells="1" sizeWithCells="1">
              <from>
                <xdr:col>102</xdr:col>
                <xdr:colOff>0</xdr:colOff>
                <xdr:row>16</xdr:row>
                <xdr:rowOff>0</xdr:rowOff>
              </from>
              <to>
                <xdr:col>105</xdr:col>
                <xdr:colOff>0</xdr:colOff>
                <xdr:row>17</xdr:row>
                <xdr:rowOff>0</xdr:rowOff>
              </to>
            </anchor>
          </controlPr>
        </control>
      </mc:Choice>
      <mc:Fallback>
        <control shapeId="7449" r:id="rId10" name="SW01P51"/>
      </mc:Fallback>
    </mc:AlternateContent>
    <mc:AlternateContent xmlns:mc="http://schemas.openxmlformats.org/markup-compatibility/2006">
      <mc:Choice Requires="x14">
        <control shapeId="7447" r:id="rId11" name="SW01P50">
          <controlPr defaultSize="0" autoLine="0" autoPict="0" r:id="rId9">
            <anchor moveWithCells="1" sizeWithCells="1">
              <from>
                <xdr:col>98</xdr:col>
                <xdr:colOff>0</xdr:colOff>
                <xdr:row>20</xdr:row>
                <xdr:rowOff>0</xdr:rowOff>
              </from>
              <to>
                <xdr:col>101</xdr:col>
                <xdr:colOff>0</xdr:colOff>
                <xdr:row>21</xdr:row>
                <xdr:rowOff>0</xdr:rowOff>
              </to>
            </anchor>
          </controlPr>
        </control>
      </mc:Choice>
      <mc:Fallback>
        <control shapeId="7447" r:id="rId11" name="SW01P50"/>
      </mc:Fallback>
    </mc:AlternateContent>
    <mc:AlternateContent xmlns:mc="http://schemas.openxmlformats.org/markup-compatibility/2006">
      <mc:Choice Requires="x14">
        <control shapeId="7446" r:id="rId12" name="SW01P49">
          <controlPr defaultSize="0" autoLine="0" r:id="rId9">
            <anchor moveWithCells="1" sizeWithCells="1">
              <from>
                <xdr:col>98</xdr:col>
                <xdr:colOff>0</xdr:colOff>
                <xdr:row>16</xdr:row>
                <xdr:rowOff>0</xdr:rowOff>
              </from>
              <to>
                <xdr:col>101</xdr:col>
                <xdr:colOff>0</xdr:colOff>
                <xdr:row>17</xdr:row>
                <xdr:rowOff>0</xdr:rowOff>
              </to>
            </anchor>
          </controlPr>
        </control>
      </mc:Choice>
      <mc:Fallback>
        <control shapeId="7446" r:id="rId12" name="SW01P49"/>
      </mc:Fallback>
    </mc:AlternateContent>
    <mc:AlternateContent xmlns:mc="http://schemas.openxmlformats.org/markup-compatibility/2006">
      <mc:Choice Requires="x14">
        <control shapeId="7445" r:id="rId13" name="CommandButton10">
          <controlPr defaultSize="0" autoLine="0" r:id="rId9">
            <anchor moveWithCells="1" sizeWithCells="1">
              <from>
                <xdr:col>82</xdr:col>
                <xdr:colOff>0</xdr:colOff>
                <xdr:row>16</xdr:row>
                <xdr:rowOff>0</xdr:rowOff>
              </from>
              <to>
                <xdr:col>85</xdr:col>
                <xdr:colOff>0</xdr:colOff>
                <xdr:row>17</xdr:row>
                <xdr:rowOff>0</xdr:rowOff>
              </to>
            </anchor>
          </controlPr>
        </control>
      </mc:Choice>
      <mc:Fallback>
        <control shapeId="7445" r:id="rId13" name="CommandButton10"/>
      </mc:Fallback>
    </mc:AlternateContent>
    <mc:AlternateContent xmlns:mc="http://schemas.openxmlformats.org/markup-compatibility/2006">
      <mc:Choice Requires="x14">
        <control shapeId="7444" r:id="rId14" name="CommandButton9">
          <controlPr defaultSize="0" autoLine="0" r:id="rId9">
            <anchor moveWithCells="1" sizeWithCells="1">
              <from>
                <xdr:col>74</xdr:col>
                <xdr:colOff>0</xdr:colOff>
                <xdr:row>16</xdr:row>
                <xdr:rowOff>0</xdr:rowOff>
              </from>
              <to>
                <xdr:col>77</xdr:col>
                <xdr:colOff>0</xdr:colOff>
                <xdr:row>17</xdr:row>
                <xdr:rowOff>0</xdr:rowOff>
              </to>
            </anchor>
          </controlPr>
        </control>
      </mc:Choice>
      <mc:Fallback>
        <control shapeId="7444" r:id="rId14" name="CommandButton9"/>
      </mc:Fallback>
    </mc:AlternateContent>
    <mc:AlternateContent xmlns:mc="http://schemas.openxmlformats.org/markup-compatibility/2006">
      <mc:Choice Requires="x14">
        <control shapeId="7443" r:id="rId15" name="CommandButton8">
          <controlPr defaultSize="0" autoLine="0" r:id="rId9">
            <anchor moveWithCells="1" sizeWithCells="1">
              <from>
                <xdr:col>66</xdr:col>
                <xdr:colOff>0</xdr:colOff>
                <xdr:row>16</xdr:row>
                <xdr:rowOff>0</xdr:rowOff>
              </from>
              <to>
                <xdr:col>69</xdr:col>
                <xdr:colOff>0</xdr:colOff>
                <xdr:row>17</xdr:row>
                <xdr:rowOff>0</xdr:rowOff>
              </to>
            </anchor>
          </controlPr>
        </control>
      </mc:Choice>
      <mc:Fallback>
        <control shapeId="7443" r:id="rId15" name="CommandButton8"/>
      </mc:Fallback>
    </mc:AlternateContent>
    <mc:AlternateContent xmlns:mc="http://schemas.openxmlformats.org/markup-compatibility/2006">
      <mc:Choice Requires="x14">
        <control shapeId="7442" r:id="rId16" name="CommandButton7">
          <controlPr defaultSize="0" autoLine="0" r:id="rId9">
            <anchor moveWithCells="1" sizeWithCells="1">
              <from>
                <xdr:col>58</xdr:col>
                <xdr:colOff>0</xdr:colOff>
                <xdr:row>16</xdr:row>
                <xdr:rowOff>0</xdr:rowOff>
              </from>
              <to>
                <xdr:col>61</xdr:col>
                <xdr:colOff>0</xdr:colOff>
                <xdr:row>17</xdr:row>
                <xdr:rowOff>0</xdr:rowOff>
              </to>
            </anchor>
          </controlPr>
        </control>
      </mc:Choice>
      <mc:Fallback>
        <control shapeId="7442" r:id="rId16" name="CommandButton7"/>
      </mc:Fallback>
    </mc:AlternateContent>
    <mc:AlternateContent xmlns:mc="http://schemas.openxmlformats.org/markup-compatibility/2006">
      <mc:Choice Requires="x14">
        <control shapeId="7441" r:id="rId17" name="CommandButton6">
          <controlPr defaultSize="0" autoLine="0" r:id="rId9">
            <anchor moveWithCells="1" sizeWithCells="1">
              <from>
                <xdr:col>50</xdr:col>
                <xdr:colOff>0</xdr:colOff>
                <xdr:row>16</xdr:row>
                <xdr:rowOff>0</xdr:rowOff>
              </from>
              <to>
                <xdr:col>53</xdr:col>
                <xdr:colOff>0</xdr:colOff>
                <xdr:row>17</xdr:row>
                <xdr:rowOff>0</xdr:rowOff>
              </to>
            </anchor>
          </controlPr>
        </control>
      </mc:Choice>
      <mc:Fallback>
        <control shapeId="7441" r:id="rId17" name="CommandButton6"/>
      </mc:Fallback>
    </mc:AlternateContent>
    <mc:AlternateContent xmlns:mc="http://schemas.openxmlformats.org/markup-compatibility/2006">
      <mc:Choice Requires="x14">
        <control shapeId="7440" r:id="rId18" name="CommandButton5">
          <controlPr defaultSize="0" autoLine="0" autoPict="0" r:id="rId9">
            <anchor moveWithCells="1" sizeWithCells="1">
              <from>
                <xdr:col>42</xdr:col>
                <xdr:colOff>0</xdr:colOff>
                <xdr:row>16</xdr:row>
                <xdr:rowOff>0</xdr:rowOff>
              </from>
              <to>
                <xdr:col>45</xdr:col>
                <xdr:colOff>0</xdr:colOff>
                <xdr:row>17</xdr:row>
                <xdr:rowOff>0</xdr:rowOff>
              </to>
            </anchor>
          </controlPr>
        </control>
      </mc:Choice>
      <mc:Fallback>
        <control shapeId="7440" r:id="rId18" name="CommandButton5"/>
      </mc:Fallback>
    </mc:AlternateContent>
    <mc:AlternateContent xmlns:mc="http://schemas.openxmlformats.org/markup-compatibility/2006">
      <mc:Choice Requires="x14">
        <control shapeId="7439" r:id="rId19" name="CommandButton4">
          <controlPr defaultSize="0" autoLine="0" r:id="rId9">
            <anchor moveWithCells="1" sizeWithCells="1">
              <from>
                <xdr:col>34</xdr:col>
                <xdr:colOff>0</xdr:colOff>
                <xdr:row>16</xdr:row>
                <xdr:rowOff>0</xdr:rowOff>
              </from>
              <to>
                <xdr:col>37</xdr:col>
                <xdr:colOff>0</xdr:colOff>
                <xdr:row>17</xdr:row>
                <xdr:rowOff>0</xdr:rowOff>
              </to>
            </anchor>
          </controlPr>
        </control>
      </mc:Choice>
      <mc:Fallback>
        <control shapeId="7439" r:id="rId19" name="CommandButton4"/>
      </mc:Fallback>
    </mc:AlternateContent>
    <mc:AlternateContent xmlns:mc="http://schemas.openxmlformats.org/markup-compatibility/2006">
      <mc:Choice Requires="x14">
        <control shapeId="7438" r:id="rId20" name="CommandButton3">
          <controlPr defaultSize="0" autoLine="0" r:id="rId9">
            <anchor moveWithCells="1" sizeWithCells="1">
              <from>
                <xdr:col>26</xdr:col>
                <xdr:colOff>0</xdr:colOff>
                <xdr:row>16</xdr:row>
                <xdr:rowOff>0</xdr:rowOff>
              </from>
              <to>
                <xdr:col>29</xdr:col>
                <xdr:colOff>0</xdr:colOff>
                <xdr:row>17</xdr:row>
                <xdr:rowOff>0</xdr:rowOff>
              </to>
            </anchor>
          </controlPr>
        </control>
      </mc:Choice>
      <mc:Fallback>
        <control shapeId="7438" r:id="rId20" name="CommandButton3"/>
      </mc:Fallback>
    </mc:AlternateContent>
    <mc:AlternateContent xmlns:mc="http://schemas.openxmlformats.org/markup-compatibility/2006">
      <mc:Choice Requires="x14">
        <control shapeId="7437" r:id="rId21" name="CommandButton2">
          <controlPr defaultSize="0" autoLine="0" autoPict="0" r:id="rId9">
            <anchor moveWithCells="1" sizeWithCells="1">
              <from>
                <xdr:col>18</xdr:col>
                <xdr:colOff>0</xdr:colOff>
                <xdr:row>16</xdr:row>
                <xdr:rowOff>0</xdr:rowOff>
              </from>
              <to>
                <xdr:col>21</xdr:col>
                <xdr:colOff>0</xdr:colOff>
                <xdr:row>17</xdr:row>
                <xdr:rowOff>0</xdr:rowOff>
              </to>
            </anchor>
          </controlPr>
        </control>
      </mc:Choice>
      <mc:Fallback>
        <control shapeId="7437" r:id="rId21" name="CommandButton2"/>
      </mc:Fallback>
    </mc:AlternateContent>
    <mc:AlternateContent xmlns:mc="http://schemas.openxmlformats.org/markup-compatibility/2006">
      <mc:Choice Requires="x14">
        <control shapeId="7436" r:id="rId22" name="CommandButton1">
          <controlPr defaultSize="0" autoLine="0" autoPict="0" r:id="rId9">
            <anchor moveWithCells="1" sizeWithCells="1">
              <from>
                <xdr:col>10</xdr:col>
                <xdr:colOff>0</xdr:colOff>
                <xdr:row>16</xdr:row>
                <xdr:rowOff>0</xdr:rowOff>
              </from>
              <to>
                <xdr:col>13</xdr:col>
                <xdr:colOff>0</xdr:colOff>
                <xdr:row>17</xdr:row>
                <xdr:rowOff>0</xdr:rowOff>
              </to>
            </anchor>
          </controlPr>
        </control>
      </mc:Choice>
      <mc:Fallback>
        <control shapeId="7436" r:id="rId22" name="CommandButton1"/>
      </mc:Fallback>
    </mc:AlternateContent>
    <mc:AlternateContent xmlns:mc="http://schemas.openxmlformats.org/markup-compatibility/2006">
      <mc:Choice Requires="x14">
        <control shapeId="7430" r:id="rId23" name="SW01P36">
          <controlPr defaultSize="0" autoLine="0" autoPict="0" r:id="rId9">
            <anchor moveWithCells="1" sizeWithCells="1">
              <from>
                <xdr:col>70</xdr:col>
                <xdr:colOff>0</xdr:colOff>
                <xdr:row>20</xdr:row>
                <xdr:rowOff>0</xdr:rowOff>
              </from>
              <to>
                <xdr:col>73</xdr:col>
                <xdr:colOff>0</xdr:colOff>
                <xdr:row>21</xdr:row>
                <xdr:rowOff>0</xdr:rowOff>
              </to>
            </anchor>
          </controlPr>
        </control>
      </mc:Choice>
      <mc:Fallback>
        <control shapeId="7430" r:id="rId23" name="SW01P36"/>
      </mc:Fallback>
    </mc:AlternateContent>
    <mc:AlternateContent xmlns:mc="http://schemas.openxmlformats.org/markup-compatibility/2006">
      <mc:Choice Requires="x14">
        <control shapeId="7429" r:id="rId24" name="SW01P35">
          <controlPr defaultSize="0" autoLine="0" autoPict="0" r:id="rId9">
            <anchor moveWithCells="1" sizeWithCells="1">
              <from>
                <xdr:col>70</xdr:col>
                <xdr:colOff>0</xdr:colOff>
                <xdr:row>16</xdr:row>
                <xdr:rowOff>0</xdr:rowOff>
              </from>
              <to>
                <xdr:col>73</xdr:col>
                <xdr:colOff>0</xdr:colOff>
                <xdr:row>17</xdr:row>
                <xdr:rowOff>0</xdr:rowOff>
              </to>
            </anchor>
          </controlPr>
        </control>
      </mc:Choice>
      <mc:Fallback>
        <control shapeId="7429" r:id="rId24" name="SW01P35"/>
      </mc:Fallback>
    </mc:AlternateContent>
    <mc:AlternateContent xmlns:mc="http://schemas.openxmlformats.org/markup-compatibility/2006">
      <mc:Choice Requires="x14">
        <control shapeId="7428" r:id="rId25" name="SW01P48">
          <controlPr defaultSize="0" autoLine="0" autoPict="0" r:id="rId9">
            <anchor moveWithCells="1" sizeWithCells="1">
              <from>
                <xdr:col>94</xdr:col>
                <xdr:colOff>0</xdr:colOff>
                <xdr:row>20</xdr:row>
                <xdr:rowOff>0</xdr:rowOff>
              </from>
              <to>
                <xdr:col>97</xdr:col>
                <xdr:colOff>0</xdr:colOff>
                <xdr:row>21</xdr:row>
                <xdr:rowOff>0</xdr:rowOff>
              </to>
            </anchor>
          </controlPr>
        </control>
      </mc:Choice>
      <mc:Fallback>
        <control shapeId="7428" r:id="rId25" name="SW01P48"/>
      </mc:Fallback>
    </mc:AlternateContent>
    <mc:AlternateContent xmlns:mc="http://schemas.openxmlformats.org/markup-compatibility/2006">
      <mc:Choice Requires="x14">
        <control shapeId="7427" r:id="rId26" name="SW01P47">
          <controlPr defaultSize="0" autoLine="0" autoPict="0" r:id="rId9">
            <anchor moveWithCells="1" sizeWithCells="1">
              <from>
                <xdr:col>94</xdr:col>
                <xdr:colOff>0</xdr:colOff>
                <xdr:row>16</xdr:row>
                <xdr:rowOff>0</xdr:rowOff>
              </from>
              <to>
                <xdr:col>97</xdr:col>
                <xdr:colOff>0</xdr:colOff>
                <xdr:row>17</xdr:row>
                <xdr:rowOff>0</xdr:rowOff>
              </to>
            </anchor>
          </controlPr>
        </control>
      </mc:Choice>
      <mc:Fallback>
        <control shapeId="7427" r:id="rId26" name="SW01P47"/>
      </mc:Fallback>
    </mc:AlternateContent>
    <mc:AlternateContent xmlns:mc="http://schemas.openxmlformats.org/markup-compatibility/2006">
      <mc:Choice Requires="x14">
        <control shapeId="7426" r:id="rId27" name="SW01P46">
          <controlPr defaultSize="0" autoLine="0" autoPict="0" r:id="rId9">
            <anchor moveWithCells="1" sizeWithCells="1">
              <from>
                <xdr:col>89</xdr:col>
                <xdr:colOff>57150</xdr:colOff>
                <xdr:row>20</xdr:row>
                <xdr:rowOff>0</xdr:rowOff>
              </from>
              <to>
                <xdr:col>92</xdr:col>
                <xdr:colOff>247650</xdr:colOff>
                <xdr:row>21</xdr:row>
                <xdr:rowOff>0</xdr:rowOff>
              </to>
            </anchor>
          </controlPr>
        </control>
      </mc:Choice>
      <mc:Fallback>
        <control shapeId="7426" r:id="rId27" name="SW01P46"/>
      </mc:Fallback>
    </mc:AlternateContent>
    <mc:AlternateContent xmlns:mc="http://schemas.openxmlformats.org/markup-compatibility/2006">
      <mc:Choice Requires="x14">
        <control shapeId="7425" r:id="rId28" name="SW01P45">
          <controlPr defaultSize="0" autoLine="0" r:id="rId9">
            <anchor moveWithCells="1" sizeWithCells="1">
              <from>
                <xdr:col>90</xdr:col>
                <xdr:colOff>0</xdr:colOff>
                <xdr:row>16</xdr:row>
                <xdr:rowOff>0</xdr:rowOff>
              </from>
              <to>
                <xdr:col>93</xdr:col>
                <xdr:colOff>0</xdr:colOff>
                <xdr:row>17</xdr:row>
                <xdr:rowOff>0</xdr:rowOff>
              </to>
            </anchor>
          </controlPr>
        </control>
      </mc:Choice>
      <mc:Fallback>
        <control shapeId="7425" r:id="rId28" name="SW01P45"/>
      </mc:Fallback>
    </mc:AlternateContent>
    <mc:AlternateContent xmlns:mc="http://schemas.openxmlformats.org/markup-compatibility/2006">
      <mc:Choice Requires="x14">
        <control shapeId="7424" r:id="rId29" name="SW01P44">
          <controlPr defaultSize="0" autoLine="0" autoPict="0" r:id="rId9">
            <anchor moveWithCells="1" sizeWithCells="1">
              <from>
                <xdr:col>86</xdr:col>
                <xdr:colOff>0</xdr:colOff>
                <xdr:row>20</xdr:row>
                <xdr:rowOff>0</xdr:rowOff>
              </from>
              <to>
                <xdr:col>89</xdr:col>
                <xdr:colOff>0</xdr:colOff>
                <xdr:row>21</xdr:row>
                <xdr:rowOff>0</xdr:rowOff>
              </to>
            </anchor>
          </controlPr>
        </control>
      </mc:Choice>
      <mc:Fallback>
        <control shapeId="7424" r:id="rId29" name="SW01P44"/>
      </mc:Fallback>
    </mc:AlternateContent>
    <mc:AlternateContent xmlns:mc="http://schemas.openxmlformats.org/markup-compatibility/2006">
      <mc:Choice Requires="x14">
        <control shapeId="7423" r:id="rId30" name="SW01P43">
          <controlPr defaultSize="0" autoLine="0" autoPict="0" r:id="rId9">
            <anchor moveWithCells="1" sizeWithCells="1">
              <from>
                <xdr:col>86</xdr:col>
                <xdr:colOff>0</xdr:colOff>
                <xdr:row>16</xdr:row>
                <xdr:rowOff>0</xdr:rowOff>
              </from>
              <to>
                <xdr:col>89</xdr:col>
                <xdr:colOff>0</xdr:colOff>
                <xdr:row>17</xdr:row>
                <xdr:rowOff>0</xdr:rowOff>
              </to>
            </anchor>
          </controlPr>
        </control>
      </mc:Choice>
      <mc:Fallback>
        <control shapeId="7423" r:id="rId30" name="SW01P43"/>
      </mc:Fallback>
    </mc:AlternateContent>
    <mc:AlternateContent xmlns:mc="http://schemas.openxmlformats.org/markup-compatibility/2006">
      <mc:Choice Requires="x14">
        <control shapeId="7422" r:id="rId31" name="SW01P42">
          <controlPr defaultSize="0" autoLine="0" autoPict="0" r:id="rId9">
            <anchor moveWithCells="1" sizeWithCells="1">
              <from>
                <xdr:col>81</xdr:col>
                <xdr:colOff>57150</xdr:colOff>
                <xdr:row>20</xdr:row>
                <xdr:rowOff>0</xdr:rowOff>
              </from>
              <to>
                <xdr:col>84</xdr:col>
                <xdr:colOff>247650</xdr:colOff>
                <xdr:row>21</xdr:row>
                <xdr:rowOff>0</xdr:rowOff>
              </to>
            </anchor>
          </controlPr>
        </control>
      </mc:Choice>
      <mc:Fallback>
        <control shapeId="7422" r:id="rId31" name="SW01P42"/>
      </mc:Fallback>
    </mc:AlternateContent>
    <mc:AlternateContent xmlns:mc="http://schemas.openxmlformats.org/markup-compatibility/2006">
      <mc:Choice Requires="x14">
        <control shapeId="7421" r:id="rId32" name="SW01P41">
          <controlPr defaultSize="0" autoLine="0" autoPict="0" r:id="rId9">
            <anchor moveWithCells="1" sizeWithCells="1">
              <from>
                <xdr:col>82</xdr:col>
                <xdr:colOff>0</xdr:colOff>
                <xdr:row>16</xdr:row>
                <xdr:rowOff>0</xdr:rowOff>
              </from>
              <to>
                <xdr:col>85</xdr:col>
                <xdr:colOff>0</xdr:colOff>
                <xdr:row>17</xdr:row>
                <xdr:rowOff>0</xdr:rowOff>
              </to>
            </anchor>
          </controlPr>
        </control>
      </mc:Choice>
      <mc:Fallback>
        <control shapeId="7421" r:id="rId32" name="SW01P41"/>
      </mc:Fallback>
    </mc:AlternateContent>
    <mc:AlternateContent xmlns:mc="http://schemas.openxmlformats.org/markup-compatibility/2006">
      <mc:Choice Requires="x14">
        <control shapeId="7420" r:id="rId33" name="SW01P40">
          <controlPr defaultSize="0" autoLine="0" autoPict="0" r:id="rId9">
            <anchor moveWithCells="1" sizeWithCells="1">
              <from>
                <xdr:col>78</xdr:col>
                <xdr:colOff>0</xdr:colOff>
                <xdr:row>20</xdr:row>
                <xdr:rowOff>0</xdr:rowOff>
              </from>
              <to>
                <xdr:col>81</xdr:col>
                <xdr:colOff>0</xdr:colOff>
                <xdr:row>21</xdr:row>
                <xdr:rowOff>0</xdr:rowOff>
              </to>
            </anchor>
          </controlPr>
        </control>
      </mc:Choice>
      <mc:Fallback>
        <control shapeId="7420" r:id="rId33" name="SW01P40"/>
      </mc:Fallback>
    </mc:AlternateContent>
    <mc:AlternateContent xmlns:mc="http://schemas.openxmlformats.org/markup-compatibility/2006">
      <mc:Choice Requires="x14">
        <control shapeId="7419" r:id="rId34" name="SW01P39">
          <controlPr defaultSize="0" autoLine="0" autoPict="0" r:id="rId9">
            <anchor moveWithCells="1" sizeWithCells="1">
              <from>
                <xdr:col>78</xdr:col>
                <xdr:colOff>0</xdr:colOff>
                <xdr:row>16</xdr:row>
                <xdr:rowOff>0</xdr:rowOff>
              </from>
              <to>
                <xdr:col>81</xdr:col>
                <xdr:colOff>0</xdr:colOff>
                <xdr:row>17</xdr:row>
                <xdr:rowOff>0</xdr:rowOff>
              </to>
            </anchor>
          </controlPr>
        </control>
      </mc:Choice>
      <mc:Fallback>
        <control shapeId="7419" r:id="rId34" name="SW01P39"/>
      </mc:Fallback>
    </mc:AlternateContent>
    <mc:AlternateContent xmlns:mc="http://schemas.openxmlformats.org/markup-compatibility/2006">
      <mc:Choice Requires="x14">
        <control shapeId="7418" r:id="rId35" name="SW01P38">
          <controlPr defaultSize="0" autoLine="0" autoPict="0" r:id="rId9">
            <anchor moveWithCells="1" sizeWithCells="1">
              <from>
                <xdr:col>74</xdr:col>
                <xdr:colOff>0</xdr:colOff>
                <xdr:row>20</xdr:row>
                <xdr:rowOff>0</xdr:rowOff>
              </from>
              <to>
                <xdr:col>77</xdr:col>
                <xdr:colOff>0</xdr:colOff>
                <xdr:row>21</xdr:row>
                <xdr:rowOff>0</xdr:rowOff>
              </to>
            </anchor>
          </controlPr>
        </control>
      </mc:Choice>
      <mc:Fallback>
        <control shapeId="7418" r:id="rId35" name="SW01P38"/>
      </mc:Fallback>
    </mc:AlternateContent>
    <mc:AlternateContent xmlns:mc="http://schemas.openxmlformats.org/markup-compatibility/2006">
      <mc:Choice Requires="x14">
        <control shapeId="7417" r:id="rId36" name="SW01P37">
          <controlPr defaultSize="0" autoLine="0" autoPict="0" r:id="rId9">
            <anchor moveWithCells="1" sizeWithCells="1">
              <from>
                <xdr:col>74</xdr:col>
                <xdr:colOff>0</xdr:colOff>
                <xdr:row>16</xdr:row>
                <xdr:rowOff>0</xdr:rowOff>
              </from>
              <to>
                <xdr:col>77</xdr:col>
                <xdr:colOff>0</xdr:colOff>
                <xdr:row>17</xdr:row>
                <xdr:rowOff>0</xdr:rowOff>
              </to>
            </anchor>
          </controlPr>
        </control>
      </mc:Choice>
      <mc:Fallback>
        <control shapeId="7417" r:id="rId36" name="SW01P37"/>
      </mc:Fallback>
    </mc:AlternateContent>
    <mc:AlternateContent xmlns:mc="http://schemas.openxmlformats.org/markup-compatibility/2006">
      <mc:Choice Requires="x14">
        <control shapeId="7414" r:id="rId37" name="SW01P34">
          <controlPr defaultSize="0" autoLine="0" autoPict="0" r:id="rId9">
            <anchor moveWithCells="1" sizeWithCells="1">
              <from>
                <xdr:col>66</xdr:col>
                <xdr:colOff>0</xdr:colOff>
                <xdr:row>20</xdr:row>
                <xdr:rowOff>0</xdr:rowOff>
              </from>
              <to>
                <xdr:col>69</xdr:col>
                <xdr:colOff>0</xdr:colOff>
                <xdr:row>21</xdr:row>
                <xdr:rowOff>0</xdr:rowOff>
              </to>
            </anchor>
          </controlPr>
        </control>
      </mc:Choice>
      <mc:Fallback>
        <control shapeId="7414" r:id="rId37" name="SW01P34"/>
      </mc:Fallback>
    </mc:AlternateContent>
    <mc:AlternateContent xmlns:mc="http://schemas.openxmlformats.org/markup-compatibility/2006">
      <mc:Choice Requires="x14">
        <control shapeId="7413" r:id="rId38" name="SW01P33">
          <controlPr defaultSize="0" autoLine="0" autoPict="0" r:id="rId9">
            <anchor moveWithCells="1" sizeWithCells="1">
              <from>
                <xdr:col>66</xdr:col>
                <xdr:colOff>0</xdr:colOff>
                <xdr:row>16</xdr:row>
                <xdr:rowOff>0</xdr:rowOff>
              </from>
              <to>
                <xdr:col>69</xdr:col>
                <xdr:colOff>0</xdr:colOff>
                <xdr:row>17</xdr:row>
                <xdr:rowOff>0</xdr:rowOff>
              </to>
            </anchor>
          </controlPr>
        </control>
      </mc:Choice>
      <mc:Fallback>
        <control shapeId="7413" r:id="rId38" name="SW01P33"/>
      </mc:Fallback>
    </mc:AlternateContent>
    <mc:AlternateContent xmlns:mc="http://schemas.openxmlformats.org/markup-compatibility/2006">
      <mc:Choice Requires="x14">
        <control shapeId="7412" r:id="rId39" name="SW01P32">
          <controlPr defaultSize="0" autoLine="0" autoPict="0" r:id="rId9">
            <anchor moveWithCells="1" sizeWithCells="1">
              <from>
                <xdr:col>62</xdr:col>
                <xdr:colOff>0</xdr:colOff>
                <xdr:row>20</xdr:row>
                <xdr:rowOff>0</xdr:rowOff>
              </from>
              <to>
                <xdr:col>65</xdr:col>
                <xdr:colOff>0</xdr:colOff>
                <xdr:row>21</xdr:row>
                <xdr:rowOff>0</xdr:rowOff>
              </to>
            </anchor>
          </controlPr>
        </control>
      </mc:Choice>
      <mc:Fallback>
        <control shapeId="7412" r:id="rId39" name="SW01P32"/>
      </mc:Fallback>
    </mc:AlternateContent>
    <mc:AlternateContent xmlns:mc="http://schemas.openxmlformats.org/markup-compatibility/2006">
      <mc:Choice Requires="x14">
        <control shapeId="7411" r:id="rId40" name="SW01P31">
          <controlPr defaultSize="0" autoLine="0" autoPict="0" r:id="rId9">
            <anchor moveWithCells="1" sizeWithCells="1">
              <from>
                <xdr:col>62</xdr:col>
                <xdr:colOff>0</xdr:colOff>
                <xdr:row>16</xdr:row>
                <xdr:rowOff>0</xdr:rowOff>
              </from>
              <to>
                <xdr:col>65</xdr:col>
                <xdr:colOff>0</xdr:colOff>
                <xdr:row>17</xdr:row>
                <xdr:rowOff>0</xdr:rowOff>
              </to>
            </anchor>
          </controlPr>
        </control>
      </mc:Choice>
      <mc:Fallback>
        <control shapeId="7411" r:id="rId40" name="SW01P31"/>
      </mc:Fallback>
    </mc:AlternateContent>
    <mc:AlternateContent xmlns:mc="http://schemas.openxmlformats.org/markup-compatibility/2006">
      <mc:Choice Requires="x14">
        <control shapeId="7410" r:id="rId41" name="SW01P30">
          <controlPr defaultSize="0" autoLine="0" autoPict="0" r:id="rId9">
            <anchor moveWithCells="1" sizeWithCells="1">
              <from>
                <xdr:col>58</xdr:col>
                <xdr:colOff>0</xdr:colOff>
                <xdr:row>20</xdr:row>
                <xdr:rowOff>0</xdr:rowOff>
              </from>
              <to>
                <xdr:col>61</xdr:col>
                <xdr:colOff>0</xdr:colOff>
                <xdr:row>21</xdr:row>
                <xdr:rowOff>0</xdr:rowOff>
              </to>
            </anchor>
          </controlPr>
        </control>
      </mc:Choice>
      <mc:Fallback>
        <control shapeId="7410" r:id="rId41" name="SW01P30"/>
      </mc:Fallback>
    </mc:AlternateContent>
    <mc:AlternateContent xmlns:mc="http://schemas.openxmlformats.org/markup-compatibility/2006">
      <mc:Choice Requires="x14">
        <control shapeId="7409" r:id="rId42" name="SW01P29">
          <controlPr defaultSize="0" autoLine="0" autoPict="0" r:id="rId9">
            <anchor moveWithCells="1" sizeWithCells="1">
              <from>
                <xdr:col>58</xdr:col>
                <xdr:colOff>0</xdr:colOff>
                <xdr:row>16</xdr:row>
                <xdr:rowOff>0</xdr:rowOff>
              </from>
              <to>
                <xdr:col>61</xdr:col>
                <xdr:colOff>0</xdr:colOff>
                <xdr:row>17</xdr:row>
                <xdr:rowOff>0</xdr:rowOff>
              </to>
            </anchor>
          </controlPr>
        </control>
      </mc:Choice>
      <mc:Fallback>
        <control shapeId="7409" r:id="rId42" name="SW01P29"/>
      </mc:Fallback>
    </mc:AlternateContent>
    <mc:AlternateContent xmlns:mc="http://schemas.openxmlformats.org/markup-compatibility/2006">
      <mc:Choice Requires="x14">
        <control shapeId="7408" r:id="rId43" name="SW01P28">
          <controlPr defaultSize="0" autoLine="0" autoPict="0" r:id="rId9">
            <anchor moveWithCells="1" sizeWithCells="1">
              <from>
                <xdr:col>54</xdr:col>
                <xdr:colOff>0</xdr:colOff>
                <xdr:row>20</xdr:row>
                <xdr:rowOff>0</xdr:rowOff>
              </from>
              <to>
                <xdr:col>57</xdr:col>
                <xdr:colOff>0</xdr:colOff>
                <xdr:row>21</xdr:row>
                <xdr:rowOff>0</xdr:rowOff>
              </to>
            </anchor>
          </controlPr>
        </control>
      </mc:Choice>
      <mc:Fallback>
        <control shapeId="7408" r:id="rId43" name="SW01P28"/>
      </mc:Fallback>
    </mc:AlternateContent>
    <mc:AlternateContent xmlns:mc="http://schemas.openxmlformats.org/markup-compatibility/2006">
      <mc:Choice Requires="x14">
        <control shapeId="7407" r:id="rId44" name="SW01P27">
          <controlPr defaultSize="0" autoLine="0" autoPict="0" r:id="rId9">
            <anchor moveWithCells="1" sizeWithCells="1">
              <from>
                <xdr:col>54</xdr:col>
                <xdr:colOff>0</xdr:colOff>
                <xdr:row>16</xdr:row>
                <xdr:rowOff>0</xdr:rowOff>
              </from>
              <to>
                <xdr:col>57</xdr:col>
                <xdr:colOff>0</xdr:colOff>
                <xdr:row>17</xdr:row>
                <xdr:rowOff>0</xdr:rowOff>
              </to>
            </anchor>
          </controlPr>
        </control>
      </mc:Choice>
      <mc:Fallback>
        <control shapeId="7407" r:id="rId44" name="SW01P27"/>
      </mc:Fallback>
    </mc:AlternateContent>
    <mc:AlternateContent xmlns:mc="http://schemas.openxmlformats.org/markup-compatibility/2006">
      <mc:Choice Requires="x14">
        <control shapeId="7406" r:id="rId45" name="SW01P26">
          <controlPr defaultSize="0" autoLine="0" autoPict="0" r:id="rId9">
            <anchor moveWithCells="1" sizeWithCells="1">
              <from>
                <xdr:col>50</xdr:col>
                <xdr:colOff>0</xdr:colOff>
                <xdr:row>20</xdr:row>
                <xdr:rowOff>0</xdr:rowOff>
              </from>
              <to>
                <xdr:col>53</xdr:col>
                <xdr:colOff>0</xdr:colOff>
                <xdr:row>21</xdr:row>
                <xdr:rowOff>0</xdr:rowOff>
              </to>
            </anchor>
          </controlPr>
        </control>
      </mc:Choice>
      <mc:Fallback>
        <control shapeId="7406" r:id="rId45" name="SW01P26"/>
      </mc:Fallback>
    </mc:AlternateContent>
    <mc:AlternateContent xmlns:mc="http://schemas.openxmlformats.org/markup-compatibility/2006">
      <mc:Choice Requires="x14">
        <control shapeId="7405" r:id="rId46" name="SW01P25">
          <controlPr defaultSize="0" autoLine="0" autoPict="0" r:id="rId9">
            <anchor moveWithCells="1" sizeWithCells="1">
              <from>
                <xdr:col>50</xdr:col>
                <xdr:colOff>0</xdr:colOff>
                <xdr:row>16</xdr:row>
                <xdr:rowOff>0</xdr:rowOff>
              </from>
              <to>
                <xdr:col>53</xdr:col>
                <xdr:colOff>0</xdr:colOff>
                <xdr:row>17</xdr:row>
                <xdr:rowOff>0</xdr:rowOff>
              </to>
            </anchor>
          </controlPr>
        </control>
      </mc:Choice>
      <mc:Fallback>
        <control shapeId="7405" r:id="rId46" name="SW01P25"/>
      </mc:Fallback>
    </mc:AlternateContent>
    <mc:AlternateContent xmlns:mc="http://schemas.openxmlformats.org/markup-compatibility/2006">
      <mc:Choice Requires="x14">
        <control shapeId="7404" r:id="rId47" name="SW01P24">
          <controlPr defaultSize="0" autoLine="0" autoPict="0" r:id="rId9">
            <anchor moveWithCells="1" sizeWithCells="1">
              <from>
                <xdr:col>46</xdr:col>
                <xdr:colOff>0</xdr:colOff>
                <xdr:row>20</xdr:row>
                <xdr:rowOff>0</xdr:rowOff>
              </from>
              <to>
                <xdr:col>49</xdr:col>
                <xdr:colOff>0</xdr:colOff>
                <xdr:row>21</xdr:row>
                <xdr:rowOff>0</xdr:rowOff>
              </to>
            </anchor>
          </controlPr>
        </control>
      </mc:Choice>
      <mc:Fallback>
        <control shapeId="7404" r:id="rId47" name="SW01P24"/>
      </mc:Fallback>
    </mc:AlternateContent>
    <mc:AlternateContent xmlns:mc="http://schemas.openxmlformats.org/markup-compatibility/2006">
      <mc:Choice Requires="x14">
        <control shapeId="7403" r:id="rId48" name="SW01P23">
          <controlPr defaultSize="0" autoLine="0" autoPict="0" r:id="rId9">
            <anchor moveWithCells="1" sizeWithCells="1">
              <from>
                <xdr:col>46</xdr:col>
                <xdr:colOff>0</xdr:colOff>
                <xdr:row>16</xdr:row>
                <xdr:rowOff>0</xdr:rowOff>
              </from>
              <to>
                <xdr:col>49</xdr:col>
                <xdr:colOff>0</xdr:colOff>
                <xdr:row>17</xdr:row>
                <xdr:rowOff>0</xdr:rowOff>
              </to>
            </anchor>
          </controlPr>
        </control>
      </mc:Choice>
      <mc:Fallback>
        <control shapeId="7403" r:id="rId48" name="SW01P23"/>
      </mc:Fallback>
    </mc:AlternateContent>
    <mc:AlternateContent xmlns:mc="http://schemas.openxmlformats.org/markup-compatibility/2006">
      <mc:Choice Requires="x14">
        <control shapeId="7402" r:id="rId49" name="SW01P22">
          <controlPr defaultSize="0" autoLine="0" autoPict="0" r:id="rId50">
            <anchor moveWithCells="1" sizeWithCells="1">
              <from>
                <xdr:col>42</xdr:col>
                <xdr:colOff>0</xdr:colOff>
                <xdr:row>20</xdr:row>
                <xdr:rowOff>0</xdr:rowOff>
              </from>
              <to>
                <xdr:col>45</xdr:col>
                <xdr:colOff>0</xdr:colOff>
                <xdr:row>21</xdr:row>
                <xdr:rowOff>0</xdr:rowOff>
              </to>
            </anchor>
          </controlPr>
        </control>
      </mc:Choice>
      <mc:Fallback>
        <control shapeId="7402" r:id="rId49" name="SW01P22"/>
      </mc:Fallback>
    </mc:AlternateContent>
    <mc:AlternateContent xmlns:mc="http://schemas.openxmlformats.org/markup-compatibility/2006">
      <mc:Choice Requires="x14">
        <control shapeId="7401" r:id="rId51" name="SW01P21">
          <controlPr defaultSize="0" autoLine="0" r:id="rId50">
            <anchor moveWithCells="1" sizeWithCells="1">
              <from>
                <xdr:col>42</xdr:col>
                <xdr:colOff>0</xdr:colOff>
                <xdr:row>16</xdr:row>
                <xdr:rowOff>0</xdr:rowOff>
              </from>
              <to>
                <xdr:col>45</xdr:col>
                <xdr:colOff>0</xdr:colOff>
                <xdr:row>17</xdr:row>
                <xdr:rowOff>0</xdr:rowOff>
              </to>
            </anchor>
          </controlPr>
        </control>
      </mc:Choice>
      <mc:Fallback>
        <control shapeId="7401" r:id="rId51" name="SW01P21"/>
      </mc:Fallback>
    </mc:AlternateContent>
    <mc:AlternateContent xmlns:mc="http://schemas.openxmlformats.org/markup-compatibility/2006">
      <mc:Choice Requires="x14">
        <control shapeId="7400" r:id="rId52" name="SW01P20">
          <controlPr defaultSize="0" autoLine="0" autoPict="0" r:id="rId50">
            <anchor moveWithCells="1" sizeWithCells="1">
              <from>
                <xdr:col>38</xdr:col>
                <xdr:colOff>0</xdr:colOff>
                <xdr:row>20</xdr:row>
                <xdr:rowOff>0</xdr:rowOff>
              </from>
              <to>
                <xdr:col>41</xdr:col>
                <xdr:colOff>0</xdr:colOff>
                <xdr:row>21</xdr:row>
                <xdr:rowOff>0</xdr:rowOff>
              </to>
            </anchor>
          </controlPr>
        </control>
      </mc:Choice>
      <mc:Fallback>
        <control shapeId="7400" r:id="rId52" name="SW01P20"/>
      </mc:Fallback>
    </mc:AlternateContent>
    <mc:AlternateContent xmlns:mc="http://schemas.openxmlformats.org/markup-compatibility/2006">
      <mc:Choice Requires="x14">
        <control shapeId="7399" r:id="rId53" name="SW01P19">
          <controlPr defaultSize="0" autoLine="0" autoPict="0" r:id="rId9">
            <anchor moveWithCells="1" sizeWithCells="1">
              <from>
                <xdr:col>38</xdr:col>
                <xdr:colOff>0</xdr:colOff>
                <xdr:row>16</xdr:row>
                <xdr:rowOff>0</xdr:rowOff>
              </from>
              <to>
                <xdr:col>41</xdr:col>
                <xdr:colOff>0</xdr:colOff>
                <xdr:row>17</xdr:row>
                <xdr:rowOff>0</xdr:rowOff>
              </to>
            </anchor>
          </controlPr>
        </control>
      </mc:Choice>
      <mc:Fallback>
        <control shapeId="7399" r:id="rId53" name="SW01P19"/>
      </mc:Fallback>
    </mc:AlternateContent>
    <mc:AlternateContent xmlns:mc="http://schemas.openxmlformats.org/markup-compatibility/2006">
      <mc:Choice Requires="x14">
        <control shapeId="7398" r:id="rId54" name="SW01P18">
          <controlPr defaultSize="0" autoLine="0" autoPict="0" r:id="rId9">
            <anchor moveWithCells="1" sizeWithCells="1">
              <from>
                <xdr:col>34</xdr:col>
                <xdr:colOff>0</xdr:colOff>
                <xdr:row>20</xdr:row>
                <xdr:rowOff>0</xdr:rowOff>
              </from>
              <to>
                <xdr:col>37</xdr:col>
                <xdr:colOff>0</xdr:colOff>
                <xdr:row>21</xdr:row>
                <xdr:rowOff>0</xdr:rowOff>
              </to>
            </anchor>
          </controlPr>
        </control>
      </mc:Choice>
      <mc:Fallback>
        <control shapeId="7398" r:id="rId54" name="SW01P18"/>
      </mc:Fallback>
    </mc:AlternateContent>
    <mc:AlternateContent xmlns:mc="http://schemas.openxmlformats.org/markup-compatibility/2006">
      <mc:Choice Requires="x14">
        <control shapeId="7397" r:id="rId55" name="SW01P17">
          <controlPr defaultSize="0" autoLine="0" autoPict="0" r:id="rId9">
            <anchor moveWithCells="1" sizeWithCells="1">
              <from>
                <xdr:col>34</xdr:col>
                <xdr:colOff>0</xdr:colOff>
                <xdr:row>16</xdr:row>
                <xdr:rowOff>0</xdr:rowOff>
              </from>
              <to>
                <xdr:col>37</xdr:col>
                <xdr:colOff>0</xdr:colOff>
                <xdr:row>17</xdr:row>
                <xdr:rowOff>0</xdr:rowOff>
              </to>
            </anchor>
          </controlPr>
        </control>
      </mc:Choice>
      <mc:Fallback>
        <control shapeId="7397" r:id="rId55" name="SW01P17"/>
      </mc:Fallback>
    </mc:AlternateContent>
    <mc:AlternateContent xmlns:mc="http://schemas.openxmlformats.org/markup-compatibility/2006">
      <mc:Choice Requires="x14">
        <control shapeId="7363" r:id="rId56" name="SW01P16">
          <controlPr defaultSize="0" autoLine="0" autoPict="0" r:id="rId9">
            <anchor moveWithCells="1" sizeWithCells="1">
              <from>
                <xdr:col>30</xdr:col>
                <xdr:colOff>0</xdr:colOff>
                <xdr:row>20</xdr:row>
                <xdr:rowOff>0</xdr:rowOff>
              </from>
              <to>
                <xdr:col>33</xdr:col>
                <xdr:colOff>0</xdr:colOff>
                <xdr:row>21</xdr:row>
                <xdr:rowOff>0</xdr:rowOff>
              </to>
            </anchor>
          </controlPr>
        </control>
      </mc:Choice>
      <mc:Fallback>
        <control shapeId="7363" r:id="rId56" name="SW01P16"/>
      </mc:Fallback>
    </mc:AlternateContent>
    <mc:AlternateContent xmlns:mc="http://schemas.openxmlformats.org/markup-compatibility/2006">
      <mc:Choice Requires="x14">
        <control shapeId="7362" r:id="rId57" name="SW01P15">
          <controlPr defaultSize="0" autoLine="0" r:id="rId9">
            <anchor moveWithCells="1" sizeWithCells="1">
              <from>
                <xdr:col>30</xdr:col>
                <xdr:colOff>0</xdr:colOff>
                <xdr:row>16</xdr:row>
                <xdr:rowOff>0</xdr:rowOff>
              </from>
              <to>
                <xdr:col>33</xdr:col>
                <xdr:colOff>0</xdr:colOff>
                <xdr:row>17</xdr:row>
                <xdr:rowOff>0</xdr:rowOff>
              </to>
            </anchor>
          </controlPr>
        </control>
      </mc:Choice>
      <mc:Fallback>
        <control shapeId="7362" r:id="rId57" name="SW01P15"/>
      </mc:Fallback>
    </mc:AlternateContent>
    <mc:AlternateContent xmlns:mc="http://schemas.openxmlformats.org/markup-compatibility/2006">
      <mc:Choice Requires="x14">
        <control shapeId="7361" r:id="rId58" name="SW01P14">
          <controlPr defaultSize="0" autoLine="0" autoPict="0" r:id="rId9">
            <anchor moveWithCells="1" sizeWithCells="1">
              <from>
                <xdr:col>26</xdr:col>
                <xdr:colOff>0</xdr:colOff>
                <xdr:row>20</xdr:row>
                <xdr:rowOff>0</xdr:rowOff>
              </from>
              <to>
                <xdr:col>29</xdr:col>
                <xdr:colOff>0</xdr:colOff>
                <xdr:row>21</xdr:row>
                <xdr:rowOff>0</xdr:rowOff>
              </to>
            </anchor>
          </controlPr>
        </control>
      </mc:Choice>
      <mc:Fallback>
        <control shapeId="7361" r:id="rId58" name="SW01P14"/>
      </mc:Fallback>
    </mc:AlternateContent>
    <mc:AlternateContent xmlns:mc="http://schemas.openxmlformats.org/markup-compatibility/2006">
      <mc:Choice Requires="x14">
        <control shapeId="7360" r:id="rId59" name="SW01P12">
          <controlPr defaultSize="0" autoLine="0" r:id="rId9">
            <anchor moveWithCells="1" sizeWithCells="1">
              <from>
                <xdr:col>21</xdr:col>
                <xdr:colOff>57150</xdr:colOff>
                <xdr:row>20</xdr:row>
                <xdr:rowOff>0</xdr:rowOff>
              </from>
              <to>
                <xdr:col>25</xdr:col>
                <xdr:colOff>0</xdr:colOff>
                <xdr:row>21</xdr:row>
                <xdr:rowOff>0</xdr:rowOff>
              </to>
            </anchor>
          </controlPr>
        </control>
      </mc:Choice>
      <mc:Fallback>
        <control shapeId="7360" r:id="rId59" name="SW01P12"/>
      </mc:Fallback>
    </mc:AlternateContent>
    <mc:AlternateContent xmlns:mc="http://schemas.openxmlformats.org/markup-compatibility/2006">
      <mc:Choice Requires="x14">
        <control shapeId="7359" r:id="rId60" name="SW01P11">
          <controlPr defaultSize="0" autoLine="0" r:id="rId9">
            <anchor moveWithCells="1" sizeWithCells="1">
              <from>
                <xdr:col>22</xdr:col>
                <xdr:colOff>0</xdr:colOff>
                <xdr:row>16</xdr:row>
                <xdr:rowOff>0</xdr:rowOff>
              </from>
              <to>
                <xdr:col>25</xdr:col>
                <xdr:colOff>0</xdr:colOff>
                <xdr:row>17</xdr:row>
                <xdr:rowOff>0</xdr:rowOff>
              </to>
            </anchor>
          </controlPr>
        </control>
      </mc:Choice>
      <mc:Fallback>
        <control shapeId="7359" r:id="rId60" name="SW01P11"/>
      </mc:Fallback>
    </mc:AlternateContent>
    <mc:AlternateContent xmlns:mc="http://schemas.openxmlformats.org/markup-compatibility/2006">
      <mc:Choice Requires="x14">
        <control shapeId="7358" r:id="rId61" name="SW01P10">
          <controlPr defaultSize="0" autoLine="0" autoPict="0" r:id="rId62">
            <anchor moveWithCells="1" sizeWithCells="1">
              <from>
                <xdr:col>18</xdr:col>
                <xdr:colOff>0</xdr:colOff>
                <xdr:row>20</xdr:row>
                <xdr:rowOff>0</xdr:rowOff>
              </from>
              <to>
                <xdr:col>21</xdr:col>
                <xdr:colOff>0</xdr:colOff>
                <xdr:row>21</xdr:row>
                <xdr:rowOff>0</xdr:rowOff>
              </to>
            </anchor>
          </controlPr>
        </control>
      </mc:Choice>
      <mc:Fallback>
        <control shapeId="7358" r:id="rId61" name="SW01P10"/>
      </mc:Fallback>
    </mc:AlternateContent>
    <mc:AlternateContent xmlns:mc="http://schemas.openxmlformats.org/markup-compatibility/2006">
      <mc:Choice Requires="x14">
        <control shapeId="7357" r:id="rId63" name="SW01P13">
          <controlPr defaultSize="0" autoLine="0" autoPict="0" r:id="rId9">
            <anchor moveWithCells="1" sizeWithCells="1">
              <from>
                <xdr:col>26</xdr:col>
                <xdr:colOff>0</xdr:colOff>
                <xdr:row>16</xdr:row>
                <xdr:rowOff>0</xdr:rowOff>
              </from>
              <to>
                <xdr:col>29</xdr:col>
                <xdr:colOff>0</xdr:colOff>
                <xdr:row>17</xdr:row>
                <xdr:rowOff>0</xdr:rowOff>
              </to>
            </anchor>
          </controlPr>
        </control>
      </mc:Choice>
      <mc:Fallback>
        <control shapeId="7357" r:id="rId63" name="SW01P13"/>
      </mc:Fallback>
    </mc:AlternateContent>
    <mc:AlternateContent xmlns:mc="http://schemas.openxmlformats.org/markup-compatibility/2006">
      <mc:Choice Requires="x14">
        <control shapeId="7356" r:id="rId64" name="SW01P09">
          <controlPr defaultSize="0" autoLine="0" r:id="rId62">
            <anchor moveWithCells="1" sizeWithCells="1">
              <from>
                <xdr:col>18</xdr:col>
                <xdr:colOff>0</xdr:colOff>
                <xdr:row>16</xdr:row>
                <xdr:rowOff>0</xdr:rowOff>
              </from>
              <to>
                <xdr:col>21</xdr:col>
                <xdr:colOff>0</xdr:colOff>
                <xdr:row>17</xdr:row>
                <xdr:rowOff>0</xdr:rowOff>
              </to>
            </anchor>
          </controlPr>
        </control>
      </mc:Choice>
      <mc:Fallback>
        <control shapeId="7356" r:id="rId64" name="SW01P09"/>
      </mc:Fallback>
    </mc:AlternateContent>
    <mc:AlternateContent xmlns:mc="http://schemas.openxmlformats.org/markup-compatibility/2006">
      <mc:Choice Requires="x14">
        <control shapeId="7355" r:id="rId65" name="SW01P08">
          <controlPr defaultSize="0" autoLine="0" autoPict="0" r:id="rId66">
            <anchor moveWithCells="1" sizeWithCells="1">
              <from>
                <xdr:col>14</xdr:col>
                <xdr:colOff>0</xdr:colOff>
                <xdr:row>20</xdr:row>
                <xdr:rowOff>0</xdr:rowOff>
              </from>
              <to>
                <xdr:col>17</xdr:col>
                <xdr:colOff>0</xdr:colOff>
                <xdr:row>21</xdr:row>
                <xdr:rowOff>0</xdr:rowOff>
              </to>
            </anchor>
          </controlPr>
        </control>
      </mc:Choice>
      <mc:Fallback>
        <control shapeId="7355" r:id="rId65" name="SW01P08"/>
      </mc:Fallback>
    </mc:AlternateContent>
    <mc:AlternateContent xmlns:mc="http://schemas.openxmlformats.org/markup-compatibility/2006">
      <mc:Choice Requires="x14">
        <control shapeId="7354" r:id="rId67" name="SW01P07">
          <controlPr defaultSize="0" autoLine="0" autoPict="0" r:id="rId66">
            <anchor moveWithCells="1" sizeWithCells="1">
              <from>
                <xdr:col>14</xdr:col>
                <xdr:colOff>0</xdr:colOff>
                <xdr:row>16</xdr:row>
                <xdr:rowOff>0</xdr:rowOff>
              </from>
              <to>
                <xdr:col>17</xdr:col>
                <xdr:colOff>0</xdr:colOff>
                <xdr:row>17</xdr:row>
                <xdr:rowOff>0</xdr:rowOff>
              </to>
            </anchor>
          </controlPr>
        </control>
      </mc:Choice>
      <mc:Fallback>
        <control shapeId="7354" r:id="rId67" name="SW01P07"/>
      </mc:Fallback>
    </mc:AlternateContent>
    <mc:AlternateContent xmlns:mc="http://schemas.openxmlformats.org/markup-compatibility/2006">
      <mc:Choice Requires="x14">
        <control shapeId="7353" r:id="rId68" name="SW01P06">
          <controlPr defaultSize="0" autoLine="0" autoPict="0" r:id="rId62">
            <anchor moveWithCells="1" sizeWithCells="1">
              <from>
                <xdr:col>10</xdr:col>
                <xdr:colOff>0</xdr:colOff>
                <xdr:row>20</xdr:row>
                <xdr:rowOff>0</xdr:rowOff>
              </from>
              <to>
                <xdr:col>13</xdr:col>
                <xdr:colOff>0</xdr:colOff>
                <xdr:row>21</xdr:row>
                <xdr:rowOff>0</xdr:rowOff>
              </to>
            </anchor>
          </controlPr>
        </control>
      </mc:Choice>
      <mc:Fallback>
        <control shapeId="7353" r:id="rId68" name="SW01P06"/>
      </mc:Fallback>
    </mc:AlternateContent>
    <mc:AlternateContent xmlns:mc="http://schemas.openxmlformats.org/markup-compatibility/2006">
      <mc:Choice Requires="x14">
        <control shapeId="7352" r:id="rId69" name="SW01P05">
          <controlPr defaultSize="0" autoLine="0" autoPict="0" r:id="rId62">
            <anchor moveWithCells="1" sizeWithCells="1">
              <from>
                <xdr:col>10</xdr:col>
                <xdr:colOff>0</xdr:colOff>
                <xdr:row>16</xdr:row>
                <xdr:rowOff>0</xdr:rowOff>
              </from>
              <to>
                <xdr:col>13</xdr:col>
                <xdr:colOff>0</xdr:colOff>
                <xdr:row>17</xdr:row>
                <xdr:rowOff>0</xdr:rowOff>
              </to>
            </anchor>
          </controlPr>
        </control>
      </mc:Choice>
      <mc:Fallback>
        <control shapeId="7352" r:id="rId69" name="SW01P05"/>
      </mc:Fallback>
    </mc:AlternateContent>
    <mc:AlternateContent xmlns:mc="http://schemas.openxmlformats.org/markup-compatibility/2006">
      <mc:Choice Requires="x14">
        <control shapeId="7351" r:id="rId70" name="SW01P04">
          <controlPr defaultSize="0" autoLine="0" autoPict="0" r:id="rId62">
            <anchor moveWithCells="1" sizeWithCells="1">
              <from>
                <xdr:col>6</xdr:col>
                <xdr:colOff>0</xdr:colOff>
                <xdr:row>20</xdr:row>
                <xdr:rowOff>0</xdr:rowOff>
              </from>
              <to>
                <xdr:col>9</xdr:col>
                <xdr:colOff>0</xdr:colOff>
                <xdr:row>21</xdr:row>
                <xdr:rowOff>0</xdr:rowOff>
              </to>
            </anchor>
          </controlPr>
        </control>
      </mc:Choice>
      <mc:Fallback>
        <control shapeId="7351" r:id="rId70" name="SW01P04"/>
      </mc:Fallback>
    </mc:AlternateContent>
    <mc:AlternateContent xmlns:mc="http://schemas.openxmlformats.org/markup-compatibility/2006">
      <mc:Choice Requires="x14">
        <control shapeId="7350" r:id="rId71" name="SW01P03">
          <controlPr defaultSize="0" autoLine="0" autoPict="0" r:id="rId62">
            <anchor moveWithCells="1" sizeWithCells="1">
              <from>
                <xdr:col>6</xdr:col>
                <xdr:colOff>0</xdr:colOff>
                <xdr:row>16</xdr:row>
                <xdr:rowOff>0</xdr:rowOff>
              </from>
              <to>
                <xdr:col>9</xdr:col>
                <xdr:colOff>0</xdr:colOff>
                <xdr:row>17</xdr:row>
                <xdr:rowOff>0</xdr:rowOff>
              </to>
            </anchor>
          </controlPr>
        </control>
      </mc:Choice>
      <mc:Fallback>
        <control shapeId="7350" r:id="rId71" name="SW01P03"/>
      </mc:Fallback>
    </mc:AlternateContent>
    <mc:AlternateContent xmlns:mc="http://schemas.openxmlformats.org/markup-compatibility/2006">
      <mc:Choice Requires="x14">
        <control shapeId="7349" r:id="rId72" name="SW01P02">
          <controlPr defaultSize="0" autoLine="0" autoPict="0" r:id="rId66">
            <anchor moveWithCells="1" sizeWithCells="1">
              <from>
                <xdr:col>2</xdr:col>
                <xdr:colOff>0</xdr:colOff>
                <xdr:row>20</xdr:row>
                <xdr:rowOff>0</xdr:rowOff>
              </from>
              <to>
                <xdr:col>5</xdr:col>
                <xdr:colOff>0</xdr:colOff>
                <xdr:row>21</xdr:row>
                <xdr:rowOff>0</xdr:rowOff>
              </to>
            </anchor>
          </controlPr>
        </control>
      </mc:Choice>
      <mc:Fallback>
        <control shapeId="7349" r:id="rId72" name="SW01P02"/>
      </mc:Fallback>
    </mc:AlternateContent>
    <mc:AlternateContent xmlns:mc="http://schemas.openxmlformats.org/markup-compatibility/2006">
      <mc:Choice Requires="x14">
        <control shapeId="7348" r:id="rId73" name="SW01P01">
          <controlPr defaultSize="0" autoLine="0" autoPict="0" r:id="rId9">
            <anchor moveWithCells="1" sizeWithCells="1">
              <from>
                <xdr:col>2</xdr:col>
                <xdr:colOff>0</xdr:colOff>
                <xdr:row>16</xdr:row>
                <xdr:rowOff>0</xdr:rowOff>
              </from>
              <to>
                <xdr:col>5</xdr:col>
                <xdr:colOff>0</xdr:colOff>
                <xdr:row>17</xdr:row>
                <xdr:rowOff>0</xdr:rowOff>
              </to>
            </anchor>
          </controlPr>
        </control>
      </mc:Choice>
      <mc:Fallback>
        <control shapeId="7348" r:id="rId73" name="SW01P0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92018-1B09-4B8D-AC19-7949D9A9628C}">
  <sheetPr codeName="Sheet3"/>
  <dimension ref="A1:S274"/>
  <sheetViews>
    <sheetView workbookViewId="0">
      <selection activeCell="E280" sqref="E280:G285"/>
    </sheetView>
  </sheetViews>
  <sheetFormatPr defaultRowHeight="14.5" x14ac:dyDescent="0.35"/>
  <cols>
    <col min="1" max="2" width="27.54296875" bestFit="1" customWidth="1"/>
    <col min="3" max="3" width="14.453125" bestFit="1" customWidth="1"/>
    <col min="4" max="4" width="15" bestFit="1" customWidth="1"/>
    <col min="5" max="5" width="20" bestFit="1" customWidth="1"/>
    <col min="6" max="6" width="15.54296875" bestFit="1" customWidth="1"/>
    <col min="7" max="7" width="23.26953125" bestFit="1" customWidth="1"/>
    <col min="8" max="8" width="26.26953125" bestFit="1" customWidth="1"/>
    <col min="9" max="9" width="14.453125" bestFit="1" customWidth="1"/>
    <col min="10" max="10" width="7" bestFit="1" customWidth="1"/>
    <col min="11" max="11" width="7.1796875" bestFit="1" customWidth="1"/>
    <col min="12" max="12" width="7.54296875" bestFit="1" customWidth="1"/>
    <col min="13" max="14" width="9.81640625" bestFit="1" customWidth="1"/>
    <col min="15" max="15" width="42.7265625" bestFit="1" customWidth="1"/>
    <col min="17" max="17" width="11.1796875" bestFit="1" customWidth="1"/>
    <col min="18" max="18" width="11" bestFit="1" customWidth="1"/>
    <col min="19" max="19" width="35.81640625" bestFit="1" customWidth="1"/>
    <col min="20" max="20" width="11.54296875" customWidth="1"/>
    <col min="21" max="21" width="11.7265625" bestFit="1" customWidth="1"/>
  </cols>
  <sheetData>
    <row r="1" spans="1:19" ht="145.5" customHeight="1" x14ac:dyDescent="0.35"/>
    <row r="2" spans="1:19" x14ac:dyDescent="0.35">
      <c r="A2" t="s">
        <v>126</v>
      </c>
      <c r="B2" t="s">
        <v>127</v>
      </c>
      <c r="C2" t="s">
        <v>1</v>
      </c>
      <c r="D2" t="s">
        <v>2</v>
      </c>
      <c r="E2" t="s">
        <v>3</v>
      </c>
      <c r="F2" t="s">
        <v>4</v>
      </c>
      <c r="G2" t="s">
        <v>6</v>
      </c>
      <c r="H2" t="s">
        <v>7</v>
      </c>
      <c r="I2" t="s">
        <v>8</v>
      </c>
      <c r="J2" t="s">
        <v>9</v>
      </c>
      <c r="K2" t="s">
        <v>128</v>
      </c>
      <c r="L2" t="s">
        <v>129</v>
      </c>
      <c r="M2" t="s">
        <v>5</v>
      </c>
      <c r="N2" t="s">
        <v>130</v>
      </c>
      <c r="O2" t="s">
        <v>10</v>
      </c>
      <c r="P2" t="s">
        <v>131</v>
      </c>
      <c r="Q2" t="s">
        <v>132</v>
      </c>
      <c r="R2" t="s">
        <v>133</v>
      </c>
      <c r="S2" t="s">
        <v>134</v>
      </c>
    </row>
    <row r="3" spans="1:19" hidden="1" x14ac:dyDescent="0.35">
      <c r="A3" t="s">
        <v>11</v>
      </c>
      <c r="B3" t="s">
        <v>185</v>
      </c>
      <c r="C3" t="s">
        <v>186</v>
      </c>
      <c r="D3" t="s">
        <v>187</v>
      </c>
      <c r="E3" t="s">
        <v>187</v>
      </c>
      <c r="F3" t="s">
        <v>188</v>
      </c>
      <c r="G3" t="s">
        <v>187</v>
      </c>
      <c r="O3" t="s">
        <v>189</v>
      </c>
    </row>
    <row r="4" spans="1:19" hidden="1" x14ac:dyDescent="0.35">
      <c r="A4" t="s">
        <v>11</v>
      </c>
      <c r="B4" t="s">
        <v>45</v>
      </c>
      <c r="C4" t="s">
        <v>196</v>
      </c>
      <c r="D4" t="s">
        <v>191</v>
      </c>
      <c r="E4" t="s">
        <v>197</v>
      </c>
      <c r="F4" t="s">
        <v>198</v>
      </c>
      <c r="G4" t="s">
        <v>248</v>
      </c>
      <c r="H4" t="s">
        <v>17</v>
      </c>
      <c r="I4" t="s">
        <v>34</v>
      </c>
      <c r="J4" t="s">
        <v>54</v>
      </c>
      <c r="O4" t="s">
        <v>199</v>
      </c>
    </row>
    <row r="5" spans="1:19" hidden="1" x14ac:dyDescent="0.35">
      <c r="A5" t="s">
        <v>11</v>
      </c>
      <c r="B5" t="s">
        <v>173</v>
      </c>
      <c r="C5" t="s">
        <v>228</v>
      </c>
      <c r="D5" t="s">
        <v>229</v>
      </c>
      <c r="E5" t="s">
        <v>230</v>
      </c>
      <c r="F5" t="s">
        <v>231</v>
      </c>
      <c r="G5" t="s">
        <v>248</v>
      </c>
      <c r="H5" t="s">
        <v>17</v>
      </c>
      <c r="I5" t="s">
        <v>34</v>
      </c>
      <c r="J5" t="s">
        <v>232</v>
      </c>
      <c r="O5" t="s">
        <v>233</v>
      </c>
    </row>
    <row r="6" spans="1:19" hidden="1" x14ac:dyDescent="0.35">
      <c r="A6" t="s">
        <v>11</v>
      </c>
      <c r="B6" t="s">
        <v>37</v>
      </c>
      <c r="C6" t="s">
        <v>688</v>
      </c>
      <c r="D6" t="s">
        <v>229</v>
      </c>
      <c r="E6" t="s">
        <v>237</v>
      </c>
      <c r="F6" t="s">
        <v>689</v>
      </c>
      <c r="G6" t="s">
        <v>248</v>
      </c>
      <c r="H6" t="s">
        <v>17</v>
      </c>
      <c r="I6" t="s">
        <v>34</v>
      </c>
      <c r="J6" t="s">
        <v>152</v>
      </c>
      <c r="O6" t="s">
        <v>239</v>
      </c>
    </row>
    <row r="7" spans="1:19" hidden="1" x14ac:dyDescent="0.35">
      <c r="A7" t="s">
        <v>11</v>
      </c>
      <c r="B7" t="s">
        <v>690</v>
      </c>
      <c r="C7" t="s">
        <v>691</v>
      </c>
      <c r="D7" t="s">
        <v>229</v>
      </c>
      <c r="E7" t="s">
        <v>242</v>
      </c>
      <c r="F7" t="s">
        <v>692</v>
      </c>
      <c r="G7" t="s">
        <v>248</v>
      </c>
      <c r="H7" t="s">
        <v>17</v>
      </c>
      <c r="I7" t="s">
        <v>34</v>
      </c>
      <c r="J7" t="s">
        <v>142</v>
      </c>
      <c r="O7" t="s">
        <v>244</v>
      </c>
    </row>
    <row r="8" spans="1:19" hidden="1" x14ac:dyDescent="0.35">
      <c r="A8" t="s">
        <v>11</v>
      </c>
      <c r="B8" t="s">
        <v>37</v>
      </c>
      <c r="C8" t="s">
        <v>320</v>
      </c>
      <c r="D8" t="s">
        <v>229</v>
      </c>
      <c r="E8" t="s">
        <v>237</v>
      </c>
      <c r="F8" t="s">
        <v>321</v>
      </c>
      <c r="G8" t="s">
        <v>248</v>
      </c>
      <c r="H8" t="s">
        <v>17</v>
      </c>
      <c r="I8" t="s">
        <v>34</v>
      </c>
      <c r="J8" t="s">
        <v>281</v>
      </c>
      <c r="O8" t="s">
        <v>239</v>
      </c>
    </row>
    <row r="9" spans="1:19" hidden="1" x14ac:dyDescent="0.35">
      <c r="A9" t="s">
        <v>135</v>
      </c>
      <c r="B9" t="s">
        <v>135</v>
      </c>
      <c r="C9" t="s">
        <v>250</v>
      </c>
      <c r="D9" t="s">
        <v>229</v>
      </c>
      <c r="E9" t="s">
        <v>237</v>
      </c>
      <c r="F9" t="s">
        <v>251</v>
      </c>
      <c r="G9" t="s">
        <v>248</v>
      </c>
      <c r="H9" t="s">
        <v>17</v>
      </c>
      <c r="I9" t="s">
        <v>34</v>
      </c>
      <c r="J9" t="s">
        <v>252</v>
      </c>
      <c r="O9" t="s">
        <v>239</v>
      </c>
    </row>
    <row r="10" spans="1:19" hidden="1" x14ac:dyDescent="0.35">
      <c r="A10" t="s">
        <v>135</v>
      </c>
      <c r="B10" t="s">
        <v>136</v>
      </c>
      <c r="C10" t="s">
        <v>137</v>
      </c>
      <c r="D10" t="s">
        <v>138</v>
      </c>
      <c r="E10" t="s">
        <v>139</v>
      </c>
      <c r="F10" t="s">
        <v>140</v>
      </c>
      <c r="G10" t="s">
        <v>248</v>
      </c>
      <c r="H10" t="s">
        <v>17</v>
      </c>
      <c r="I10" t="s">
        <v>141</v>
      </c>
      <c r="J10" t="s">
        <v>142</v>
      </c>
      <c r="O10" t="s">
        <v>143</v>
      </c>
    </row>
    <row r="11" spans="1:19" hidden="1" x14ac:dyDescent="0.35">
      <c r="A11" t="s">
        <v>135</v>
      </c>
      <c r="B11" t="s">
        <v>136</v>
      </c>
      <c r="C11" t="s">
        <v>144</v>
      </c>
      <c r="D11" t="s">
        <v>138</v>
      </c>
      <c r="E11" t="s">
        <v>145</v>
      </c>
      <c r="F11" t="s">
        <v>146</v>
      </c>
      <c r="G11" t="s">
        <v>248</v>
      </c>
      <c r="H11" t="s">
        <v>17</v>
      </c>
      <c r="I11" t="s">
        <v>141</v>
      </c>
      <c r="J11" t="s">
        <v>147</v>
      </c>
      <c r="O11" t="s">
        <v>148</v>
      </c>
    </row>
    <row r="12" spans="1:19" hidden="1" x14ac:dyDescent="0.35">
      <c r="A12" t="s">
        <v>149</v>
      </c>
      <c r="B12" t="s">
        <v>136</v>
      </c>
      <c r="C12" t="s">
        <v>150</v>
      </c>
      <c r="D12" t="s">
        <v>138</v>
      </c>
      <c r="E12" t="s">
        <v>145</v>
      </c>
      <c r="F12" t="s">
        <v>151</v>
      </c>
      <c r="G12" t="s">
        <v>248</v>
      </c>
      <c r="H12" t="s">
        <v>17</v>
      </c>
      <c r="I12" t="s">
        <v>141</v>
      </c>
      <c r="J12" t="s">
        <v>152</v>
      </c>
      <c r="O12" t="s">
        <v>148</v>
      </c>
    </row>
    <row r="13" spans="1:19" hidden="1" x14ac:dyDescent="0.35">
      <c r="A13" t="s">
        <v>153</v>
      </c>
      <c r="B13" t="s">
        <v>136</v>
      </c>
      <c r="C13" t="s">
        <v>154</v>
      </c>
      <c r="D13" t="s">
        <v>138</v>
      </c>
      <c r="E13" t="s">
        <v>145</v>
      </c>
      <c r="F13" t="s">
        <v>155</v>
      </c>
      <c r="G13" t="s">
        <v>248</v>
      </c>
      <c r="H13" t="s">
        <v>17</v>
      </c>
      <c r="I13" t="s">
        <v>141</v>
      </c>
      <c r="J13" t="s">
        <v>156</v>
      </c>
    </row>
    <row r="14" spans="1:19" hidden="1" x14ac:dyDescent="0.35">
      <c r="A14" t="s">
        <v>157</v>
      </c>
      <c r="B14" t="s">
        <v>136</v>
      </c>
      <c r="C14" t="s">
        <v>154</v>
      </c>
      <c r="D14" t="s">
        <v>138</v>
      </c>
      <c r="E14" t="s">
        <v>145</v>
      </c>
      <c r="F14" t="s">
        <v>158</v>
      </c>
      <c r="G14" t="s">
        <v>248</v>
      </c>
      <c r="H14" t="s">
        <v>17</v>
      </c>
      <c r="I14" t="s">
        <v>141</v>
      </c>
      <c r="J14" t="s">
        <v>159</v>
      </c>
    </row>
    <row r="15" spans="1:19" hidden="1" x14ac:dyDescent="0.35">
      <c r="A15" t="s">
        <v>160</v>
      </c>
      <c r="B15" t="s">
        <v>136</v>
      </c>
      <c r="C15" t="s">
        <v>161</v>
      </c>
      <c r="D15" t="s">
        <v>138</v>
      </c>
      <c r="E15" t="s">
        <v>145</v>
      </c>
      <c r="F15" t="s">
        <v>162</v>
      </c>
      <c r="G15" t="s">
        <v>163</v>
      </c>
      <c r="H15" t="s">
        <v>17</v>
      </c>
      <c r="I15" t="s">
        <v>164</v>
      </c>
      <c r="O15" t="s">
        <v>148</v>
      </c>
    </row>
    <row r="16" spans="1:19" hidden="1" x14ac:dyDescent="0.35">
      <c r="A16" t="s">
        <v>165</v>
      </c>
      <c r="B16" t="s">
        <v>136</v>
      </c>
      <c r="C16" t="s">
        <v>166</v>
      </c>
      <c r="D16" t="s">
        <v>138</v>
      </c>
      <c r="E16" t="s">
        <v>145</v>
      </c>
      <c r="F16" t="s">
        <v>167</v>
      </c>
      <c r="G16" t="s">
        <v>163</v>
      </c>
      <c r="H16" t="s">
        <v>17</v>
      </c>
      <c r="I16" t="s">
        <v>164</v>
      </c>
      <c r="O16" t="s">
        <v>148</v>
      </c>
    </row>
    <row r="17" spans="1:15" hidden="1" x14ac:dyDescent="0.35">
      <c r="A17" t="s">
        <v>11</v>
      </c>
      <c r="B17" t="s">
        <v>173</v>
      </c>
      <c r="C17" t="s">
        <v>302</v>
      </c>
      <c r="D17" t="s">
        <v>229</v>
      </c>
      <c r="E17" t="s">
        <v>303</v>
      </c>
      <c r="F17" t="s">
        <v>304</v>
      </c>
      <c r="G17" t="s">
        <v>248</v>
      </c>
      <c r="H17" t="s">
        <v>305</v>
      </c>
      <c r="I17" t="s">
        <v>34</v>
      </c>
      <c r="J17" t="s">
        <v>232</v>
      </c>
      <c r="O17" t="s">
        <v>306</v>
      </c>
    </row>
    <row r="18" spans="1:15" hidden="1" x14ac:dyDescent="0.35">
      <c r="A18" t="s">
        <v>11</v>
      </c>
      <c r="B18" t="s">
        <v>173</v>
      </c>
      <c r="C18" t="s">
        <v>307</v>
      </c>
      <c r="D18" t="s">
        <v>229</v>
      </c>
      <c r="E18" t="s">
        <v>308</v>
      </c>
      <c r="F18" t="s">
        <v>309</v>
      </c>
      <c r="G18" t="s">
        <v>248</v>
      </c>
      <c r="O18" t="s">
        <v>310</v>
      </c>
    </row>
    <row r="19" spans="1:15" hidden="1" x14ac:dyDescent="0.35">
      <c r="A19" t="s">
        <v>11</v>
      </c>
      <c r="B19" t="s">
        <v>173</v>
      </c>
      <c r="C19" t="s">
        <v>311</v>
      </c>
      <c r="D19" t="s">
        <v>229</v>
      </c>
      <c r="E19" t="s">
        <v>308</v>
      </c>
      <c r="F19" t="s">
        <v>312</v>
      </c>
      <c r="G19" t="s">
        <v>248</v>
      </c>
      <c r="O19" t="s">
        <v>313</v>
      </c>
    </row>
    <row r="20" spans="1:15" hidden="1" x14ac:dyDescent="0.35">
      <c r="A20" t="s">
        <v>11</v>
      </c>
      <c r="B20" t="s">
        <v>173</v>
      </c>
      <c r="C20" t="s">
        <v>314</v>
      </c>
      <c r="D20" t="s">
        <v>229</v>
      </c>
      <c r="E20" t="s">
        <v>308</v>
      </c>
      <c r="F20" t="s">
        <v>315</v>
      </c>
      <c r="G20" t="s">
        <v>248</v>
      </c>
      <c r="O20" t="s">
        <v>316</v>
      </c>
    </row>
    <row r="21" spans="1:15" hidden="1" x14ac:dyDescent="0.35">
      <c r="A21" t="s">
        <v>11</v>
      </c>
      <c r="B21" t="s">
        <v>173</v>
      </c>
      <c r="C21" t="s">
        <v>317</v>
      </c>
      <c r="D21" t="s">
        <v>229</v>
      </c>
      <c r="E21" t="s">
        <v>308</v>
      </c>
      <c r="F21" t="s">
        <v>318</v>
      </c>
      <c r="G21" t="s">
        <v>248</v>
      </c>
      <c r="O21" t="s">
        <v>319</v>
      </c>
    </row>
    <row r="22" spans="1:15" hidden="1" x14ac:dyDescent="0.35">
      <c r="A22" t="s">
        <v>11</v>
      </c>
      <c r="B22" t="s">
        <v>173</v>
      </c>
      <c r="C22" t="s">
        <v>245</v>
      </c>
      <c r="D22" t="s">
        <v>229</v>
      </c>
      <c r="E22" t="s">
        <v>246</v>
      </c>
      <c r="F22" t="s">
        <v>247</v>
      </c>
      <c r="G22" t="s">
        <v>248</v>
      </c>
      <c r="H22" t="s">
        <v>17</v>
      </c>
      <c r="I22" t="s">
        <v>174</v>
      </c>
      <c r="J22" t="s">
        <v>54</v>
      </c>
      <c r="O22" t="s">
        <v>249</v>
      </c>
    </row>
    <row r="23" spans="1:15" hidden="1" x14ac:dyDescent="0.35">
      <c r="A23" t="s">
        <v>11</v>
      </c>
      <c r="B23" t="s">
        <v>173</v>
      </c>
      <c r="C23" t="s">
        <v>253</v>
      </c>
      <c r="D23" t="s">
        <v>229</v>
      </c>
      <c r="E23" t="s">
        <v>246</v>
      </c>
      <c r="F23" t="s">
        <v>254</v>
      </c>
      <c r="G23" t="s">
        <v>248</v>
      </c>
      <c r="H23" t="s">
        <v>17</v>
      </c>
      <c r="I23" t="s">
        <v>174</v>
      </c>
      <c r="J23" t="s">
        <v>57</v>
      </c>
      <c r="O23" t="s">
        <v>255</v>
      </c>
    </row>
    <row r="24" spans="1:15" hidden="1" x14ac:dyDescent="0.35">
      <c r="A24" t="s">
        <v>11</v>
      </c>
      <c r="B24" t="s">
        <v>173</v>
      </c>
      <c r="C24" t="s">
        <v>256</v>
      </c>
      <c r="D24" t="s">
        <v>229</v>
      </c>
      <c r="E24" t="s">
        <v>246</v>
      </c>
      <c r="F24" t="s">
        <v>257</v>
      </c>
      <c r="G24" t="s">
        <v>248</v>
      </c>
      <c r="H24" t="s">
        <v>17</v>
      </c>
      <c r="I24" t="s">
        <v>174</v>
      </c>
      <c r="J24" t="s">
        <v>258</v>
      </c>
      <c r="O24" t="s">
        <v>259</v>
      </c>
    </row>
    <row r="25" spans="1:15" hidden="1" x14ac:dyDescent="0.35">
      <c r="A25" t="s">
        <v>11</v>
      </c>
      <c r="B25" t="s">
        <v>173</v>
      </c>
      <c r="C25" t="s">
        <v>260</v>
      </c>
      <c r="D25" t="s">
        <v>229</v>
      </c>
      <c r="E25" t="s">
        <v>246</v>
      </c>
      <c r="F25" t="s">
        <v>261</v>
      </c>
      <c r="G25" t="s">
        <v>248</v>
      </c>
      <c r="H25" t="s">
        <v>17</v>
      </c>
      <c r="I25" t="s">
        <v>174</v>
      </c>
      <c r="J25" t="s">
        <v>262</v>
      </c>
      <c r="O25" t="s">
        <v>263</v>
      </c>
    </row>
    <row r="26" spans="1:15" hidden="1" x14ac:dyDescent="0.35">
      <c r="A26" t="s">
        <v>11</v>
      </c>
      <c r="B26" t="s">
        <v>40</v>
      </c>
      <c r="C26" t="s">
        <v>290</v>
      </c>
      <c r="D26" t="s">
        <v>229</v>
      </c>
      <c r="E26" t="s">
        <v>291</v>
      </c>
      <c r="F26" t="s">
        <v>292</v>
      </c>
      <c r="G26" t="s">
        <v>248</v>
      </c>
      <c r="H26" t="s">
        <v>17</v>
      </c>
      <c r="I26" t="s">
        <v>174</v>
      </c>
      <c r="J26" t="s">
        <v>293</v>
      </c>
      <c r="O26" t="s">
        <v>294</v>
      </c>
    </row>
    <row r="27" spans="1:15" hidden="1" x14ac:dyDescent="0.35">
      <c r="A27" t="s">
        <v>11</v>
      </c>
      <c r="B27" t="s">
        <v>40</v>
      </c>
      <c r="C27" t="s">
        <v>295</v>
      </c>
      <c r="D27" t="s">
        <v>229</v>
      </c>
      <c r="E27" t="s">
        <v>291</v>
      </c>
      <c r="F27" t="s">
        <v>296</v>
      </c>
      <c r="G27" t="s">
        <v>248</v>
      </c>
      <c r="H27" t="s">
        <v>17</v>
      </c>
      <c r="I27" t="s">
        <v>174</v>
      </c>
      <c r="J27" t="s">
        <v>297</v>
      </c>
      <c r="O27" t="s">
        <v>298</v>
      </c>
    </row>
    <row r="28" spans="1:15" hidden="1" x14ac:dyDescent="0.35">
      <c r="A28" t="s">
        <v>11</v>
      </c>
      <c r="B28" t="s">
        <v>264</v>
      </c>
      <c r="C28" t="s">
        <v>299</v>
      </c>
      <c r="D28" t="s">
        <v>229</v>
      </c>
      <c r="E28" t="s">
        <v>291</v>
      </c>
      <c r="F28" t="s">
        <v>300</v>
      </c>
      <c r="G28" t="s">
        <v>248</v>
      </c>
      <c r="H28" t="s">
        <v>17</v>
      </c>
      <c r="I28" t="s">
        <v>176</v>
      </c>
      <c r="J28" t="s">
        <v>204</v>
      </c>
      <c r="O28" t="s">
        <v>301</v>
      </c>
    </row>
    <row r="29" spans="1:15" hidden="1" x14ac:dyDescent="0.35">
      <c r="A29" t="s">
        <v>11</v>
      </c>
      <c r="B29" t="s">
        <v>264</v>
      </c>
      <c r="C29" t="s">
        <v>265</v>
      </c>
      <c r="D29" t="s">
        <v>229</v>
      </c>
      <c r="E29" t="s">
        <v>266</v>
      </c>
      <c r="F29" t="s">
        <v>267</v>
      </c>
      <c r="G29" t="s">
        <v>248</v>
      </c>
      <c r="H29" t="s">
        <v>17</v>
      </c>
      <c r="I29" t="s">
        <v>174</v>
      </c>
      <c r="J29" t="s">
        <v>268</v>
      </c>
      <c r="O29" t="s">
        <v>269</v>
      </c>
    </row>
    <row r="30" spans="1:15" hidden="1" x14ac:dyDescent="0.35">
      <c r="A30" t="s">
        <v>11</v>
      </c>
      <c r="B30" t="s">
        <v>264</v>
      </c>
      <c r="C30" t="s">
        <v>270</v>
      </c>
      <c r="D30" t="s">
        <v>229</v>
      </c>
      <c r="E30" t="s">
        <v>266</v>
      </c>
      <c r="F30" t="s">
        <v>271</v>
      </c>
      <c r="G30" t="s">
        <v>248</v>
      </c>
      <c r="H30" t="s">
        <v>17</v>
      </c>
      <c r="I30" t="s">
        <v>174</v>
      </c>
      <c r="J30" t="s">
        <v>19</v>
      </c>
      <c r="O30" t="s">
        <v>272</v>
      </c>
    </row>
    <row r="31" spans="1:15" hidden="1" x14ac:dyDescent="0.35">
      <c r="A31" t="s">
        <v>11</v>
      </c>
      <c r="B31" t="s">
        <v>264</v>
      </c>
      <c r="C31" t="s">
        <v>273</v>
      </c>
      <c r="D31" t="s">
        <v>229</v>
      </c>
      <c r="E31" t="s">
        <v>266</v>
      </c>
      <c r="F31" t="s">
        <v>274</v>
      </c>
      <c r="G31" t="s">
        <v>248</v>
      </c>
      <c r="H31" t="s">
        <v>17</v>
      </c>
      <c r="I31" t="s">
        <v>174</v>
      </c>
      <c r="J31" t="s">
        <v>35</v>
      </c>
      <c r="O31" t="s">
        <v>275</v>
      </c>
    </row>
    <row r="32" spans="1:15" hidden="1" x14ac:dyDescent="0.35">
      <c r="A32" t="s">
        <v>11</v>
      </c>
      <c r="B32" t="s">
        <v>264</v>
      </c>
      <c r="C32" t="s">
        <v>276</v>
      </c>
      <c r="D32" t="s">
        <v>229</v>
      </c>
      <c r="E32" t="s">
        <v>266</v>
      </c>
      <c r="F32" t="s">
        <v>277</v>
      </c>
      <c r="G32" t="s">
        <v>248</v>
      </c>
      <c r="H32" t="s">
        <v>17</v>
      </c>
      <c r="O32" t="s">
        <v>278</v>
      </c>
    </row>
    <row r="33" spans="1:15" hidden="1" x14ac:dyDescent="0.35">
      <c r="A33" t="s">
        <v>11</v>
      </c>
      <c r="B33" t="s">
        <v>12</v>
      </c>
      <c r="C33" t="s">
        <v>279</v>
      </c>
      <c r="D33" t="s">
        <v>229</v>
      </c>
      <c r="E33" t="s">
        <v>266</v>
      </c>
      <c r="F33" t="s">
        <v>280</v>
      </c>
      <c r="G33" t="s">
        <v>248</v>
      </c>
      <c r="H33" t="s">
        <v>17</v>
      </c>
      <c r="I33" t="s">
        <v>176</v>
      </c>
      <c r="J33" t="s">
        <v>281</v>
      </c>
      <c r="O33" t="s">
        <v>282</v>
      </c>
    </row>
    <row r="34" spans="1:15" hidden="1" x14ac:dyDescent="0.35">
      <c r="A34" t="s">
        <v>11</v>
      </c>
      <c r="B34" t="s">
        <v>12</v>
      </c>
      <c r="C34" t="s">
        <v>283</v>
      </c>
      <c r="D34" t="s">
        <v>229</v>
      </c>
      <c r="E34" t="s">
        <v>266</v>
      </c>
      <c r="F34" t="s">
        <v>284</v>
      </c>
      <c r="G34" t="s">
        <v>248</v>
      </c>
      <c r="H34" t="s">
        <v>17</v>
      </c>
      <c r="I34" t="s">
        <v>176</v>
      </c>
      <c r="J34" t="s">
        <v>285</v>
      </c>
      <c r="O34" t="s">
        <v>286</v>
      </c>
    </row>
    <row r="35" spans="1:15" hidden="1" x14ac:dyDescent="0.35">
      <c r="A35" t="s">
        <v>11</v>
      </c>
      <c r="B35" t="s">
        <v>12</v>
      </c>
      <c r="C35" t="s">
        <v>287</v>
      </c>
      <c r="D35" t="s">
        <v>229</v>
      </c>
      <c r="E35" t="s">
        <v>266</v>
      </c>
      <c r="F35" t="s">
        <v>288</v>
      </c>
      <c r="G35" t="s">
        <v>248</v>
      </c>
      <c r="H35" t="s">
        <v>17</v>
      </c>
      <c r="I35" t="s">
        <v>176</v>
      </c>
      <c r="J35" t="s">
        <v>252</v>
      </c>
      <c r="O35" t="s">
        <v>289</v>
      </c>
    </row>
    <row r="36" spans="1:15" hidden="1" x14ac:dyDescent="0.35">
      <c r="A36" t="s">
        <v>135</v>
      </c>
      <c r="B36" t="s">
        <v>136</v>
      </c>
      <c r="C36" t="s">
        <v>322</v>
      </c>
      <c r="D36" t="s">
        <v>229</v>
      </c>
      <c r="E36" t="s">
        <v>266</v>
      </c>
      <c r="F36" t="s">
        <v>323</v>
      </c>
      <c r="G36" t="s">
        <v>248</v>
      </c>
      <c r="H36" t="s">
        <v>17</v>
      </c>
      <c r="I36" t="s">
        <v>176</v>
      </c>
      <c r="J36" t="s">
        <v>156</v>
      </c>
      <c r="O36" t="s">
        <v>324</v>
      </c>
    </row>
    <row r="37" spans="1:15" hidden="1" x14ac:dyDescent="0.35">
      <c r="A37" t="s">
        <v>135</v>
      </c>
      <c r="B37" t="s">
        <v>136</v>
      </c>
      <c r="C37" t="s">
        <v>325</v>
      </c>
      <c r="D37" t="s">
        <v>229</v>
      </c>
      <c r="E37" t="s">
        <v>266</v>
      </c>
      <c r="F37" t="s">
        <v>326</v>
      </c>
      <c r="G37" t="s">
        <v>248</v>
      </c>
      <c r="H37" t="s">
        <v>17</v>
      </c>
      <c r="I37" t="s">
        <v>176</v>
      </c>
      <c r="J37" t="s">
        <v>159</v>
      </c>
      <c r="O37" t="s">
        <v>327</v>
      </c>
    </row>
    <row r="38" spans="1:15" hidden="1" x14ac:dyDescent="0.35">
      <c r="A38" t="s">
        <v>149</v>
      </c>
      <c r="B38" t="s">
        <v>136</v>
      </c>
      <c r="C38" t="s">
        <v>328</v>
      </c>
      <c r="D38" t="s">
        <v>229</v>
      </c>
      <c r="E38" t="s">
        <v>266</v>
      </c>
      <c r="F38" t="s">
        <v>329</v>
      </c>
      <c r="G38" t="s">
        <v>248</v>
      </c>
      <c r="H38" t="s">
        <v>330</v>
      </c>
      <c r="I38" t="s">
        <v>176</v>
      </c>
      <c r="J38" t="s">
        <v>293</v>
      </c>
      <c r="O38" t="s">
        <v>327</v>
      </c>
    </row>
    <row r="39" spans="1:15" hidden="1" x14ac:dyDescent="0.35">
      <c r="A39" t="s">
        <v>153</v>
      </c>
      <c r="B39" t="s">
        <v>136</v>
      </c>
      <c r="C39" t="s">
        <v>331</v>
      </c>
      <c r="D39" t="s">
        <v>229</v>
      </c>
      <c r="E39" t="s">
        <v>266</v>
      </c>
      <c r="F39" t="s">
        <v>332</v>
      </c>
      <c r="G39" t="s">
        <v>248</v>
      </c>
      <c r="H39" t="s">
        <v>17</v>
      </c>
      <c r="I39" t="s">
        <v>176</v>
      </c>
      <c r="J39" t="s">
        <v>297</v>
      </c>
      <c r="O39" t="s">
        <v>327</v>
      </c>
    </row>
    <row r="40" spans="1:15" hidden="1" x14ac:dyDescent="0.35">
      <c r="A40" t="s">
        <v>157</v>
      </c>
      <c r="B40" t="s">
        <v>136</v>
      </c>
      <c r="C40" t="s">
        <v>333</v>
      </c>
      <c r="D40" t="s">
        <v>229</v>
      </c>
      <c r="E40" t="s">
        <v>266</v>
      </c>
      <c r="F40" t="s">
        <v>334</v>
      </c>
      <c r="G40" t="s">
        <v>248</v>
      </c>
      <c r="H40" t="s">
        <v>17</v>
      </c>
      <c r="I40" t="s">
        <v>176</v>
      </c>
      <c r="J40" t="s">
        <v>268</v>
      </c>
      <c r="O40" t="s">
        <v>327</v>
      </c>
    </row>
    <row r="41" spans="1:15" hidden="1" x14ac:dyDescent="0.35">
      <c r="A41" t="s">
        <v>234</v>
      </c>
      <c r="B41" t="s">
        <v>240</v>
      </c>
      <c r="C41" t="s">
        <v>341</v>
      </c>
      <c r="D41" t="s">
        <v>14</v>
      </c>
      <c r="E41" t="s">
        <v>63</v>
      </c>
      <c r="F41" t="s">
        <v>342</v>
      </c>
      <c r="G41" t="s">
        <v>248</v>
      </c>
      <c r="H41" t="s">
        <v>64</v>
      </c>
      <c r="I41" t="s">
        <v>115</v>
      </c>
      <c r="J41" t="s">
        <v>343</v>
      </c>
      <c r="O41" t="s">
        <v>344</v>
      </c>
    </row>
    <row r="42" spans="1:15" hidden="1" x14ac:dyDescent="0.35">
      <c r="A42" t="s">
        <v>234</v>
      </c>
      <c r="B42" t="s">
        <v>240</v>
      </c>
      <c r="C42" t="s">
        <v>346</v>
      </c>
      <c r="D42" t="s">
        <v>191</v>
      </c>
      <c r="E42" t="s">
        <v>197</v>
      </c>
      <c r="F42" t="s">
        <v>347</v>
      </c>
      <c r="G42" t="s">
        <v>248</v>
      </c>
      <c r="H42" t="s">
        <v>348</v>
      </c>
      <c r="I42" t="s">
        <v>115</v>
      </c>
      <c r="J42" t="s">
        <v>43</v>
      </c>
      <c r="O42" t="s">
        <v>199</v>
      </c>
    </row>
    <row r="43" spans="1:15" hidden="1" x14ac:dyDescent="0.35">
      <c r="A43" t="s">
        <v>234</v>
      </c>
      <c r="B43" t="s">
        <v>240</v>
      </c>
      <c r="C43" t="s">
        <v>353</v>
      </c>
      <c r="D43" t="s">
        <v>229</v>
      </c>
      <c r="E43" t="s">
        <v>354</v>
      </c>
      <c r="F43" t="s">
        <v>355</v>
      </c>
      <c r="G43" t="s">
        <v>248</v>
      </c>
      <c r="H43" t="s">
        <v>17</v>
      </c>
      <c r="I43" t="s">
        <v>115</v>
      </c>
      <c r="J43" t="s">
        <v>215</v>
      </c>
      <c r="O43" t="s">
        <v>356</v>
      </c>
    </row>
    <row r="44" spans="1:15" hidden="1" x14ac:dyDescent="0.35">
      <c r="A44" t="s">
        <v>234</v>
      </c>
      <c r="B44" t="s">
        <v>235</v>
      </c>
      <c r="C44" t="s">
        <v>236</v>
      </c>
      <c r="D44" t="s">
        <v>229</v>
      </c>
      <c r="E44" t="s">
        <v>237</v>
      </c>
      <c r="F44" t="s">
        <v>238</v>
      </c>
      <c r="G44" t="s">
        <v>248</v>
      </c>
      <c r="H44" t="s">
        <v>17</v>
      </c>
      <c r="I44" t="s">
        <v>115</v>
      </c>
      <c r="J44" t="s">
        <v>27</v>
      </c>
      <c r="O44" t="s">
        <v>239</v>
      </c>
    </row>
    <row r="45" spans="1:15" hidden="1" x14ac:dyDescent="0.35">
      <c r="A45" t="s">
        <v>234</v>
      </c>
      <c r="B45" t="s">
        <v>357</v>
      </c>
      <c r="C45" t="s">
        <v>236</v>
      </c>
      <c r="D45" t="s">
        <v>229</v>
      </c>
      <c r="E45" t="s">
        <v>237</v>
      </c>
      <c r="F45" t="s">
        <v>238</v>
      </c>
      <c r="G45" t="s">
        <v>248</v>
      </c>
      <c r="H45" t="s">
        <v>17</v>
      </c>
      <c r="I45" t="s">
        <v>115</v>
      </c>
      <c r="J45" t="s">
        <v>27</v>
      </c>
      <c r="O45" t="s">
        <v>358</v>
      </c>
    </row>
    <row r="46" spans="1:15" hidden="1" x14ac:dyDescent="0.35">
      <c r="A46" t="s">
        <v>234</v>
      </c>
      <c r="B46" t="s">
        <v>240</v>
      </c>
      <c r="C46" t="s">
        <v>241</v>
      </c>
      <c r="D46" t="s">
        <v>229</v>
      </c>
      <c r="E46" t="s">
        <v>242</v>
      </c>
      <c r="F46" t="s">
        <v>243</v>
      </c>
      <c r="G46" t="s">
        <v>248</v>
      </c>
      <c r="H46" t="s">
        <v>17</v>
      </c>
      <c r="I46" t="s">
        <v>115</v>
      </c>
      <c r="J46" t="s">
        <v>204</v>
      </c>
      <c r="O46" t="s">
        <v>244</v>
      </c>
    </row>
    <row r="47" spans="1:15" hidden="1" x14ac:dyDescent="0.35">
      <c r="A47" t="s">
        <v>234</v>
      </c>
      <c r="B47" t="s">
        <v>240</v>
      </c>
      <c r="C47" t="s">
        <v>241</v>
      </c>
      <c r="D47" t="s">
        <v>229</v>
      </c>
      <c r="E47" t="s">
        <v>242</v>
      </c>
      <c r="F47" t="s">
        <v>243</v>
      </c>
      <c r="G47" t="s">
        <v>248</v>
      </c>
      <c r="H47" t="s">
        <v>17</v>
      </c>
      <c r="I47" t="s">
        <v>115</v>
      </c>
      <c r="J47" t="s">
        <v>204</v>
      </c>
      <c r="O47" t="s">
        <v>244</v>
      </c>
    </row>
    <row r="48" spans="1:15" hidden="1" x14ac:dyDescent="0.35">
      <c r="A48" t="s">
        <v>234</v>
      </c>
      <c r="B48" t="s">
        <v>240</v>
      </c>
      <c r="C48" t="s">
        <v>359</v>
      </c>
      <c r="D48" t="s">
        <v>229</v>
      </c>
      <c r="E48" t="s">
        <v>246</v>
      </c>
      <c r="F48" t="s">
        <v>360</v>
      </c>
      <c r="G48" t="s">
        <v>248</v>
      </c>
      <c r="H48" t="s">
        <v>17</v>
      </c>
      <c r="I48" t="s">
        <v>337</v>
      </c>
      <c r="J48" t="s">
        <v>361</v>
      </c>
      <c r="O48" t="s">
        <v>362</v>
      </c>
    </row>
    <row r="49" spans="1:15" hidden="1" x14ac:dyDescent="0.35">
      <c r="A49" t="s">
        <v>234</v>
      </c>
      <c r="B49" t="s">
        <v>240</v>
      </c>
      <c r="C49" t="s">
        <v>363</v>
      </c>
      <c r="D49" t="s">
        <v>229</v>
      </c>
      <c r="E49" t="s">
        <v>246</v>
      </c>
      <c r="F49" t="s">
        <v>364</v>
      </c>
      <c r="G49" t="s">
        <v>248</v>
      </c>
      <c r="H49" t="s">
        <v>17</v>
      </c>
      <c r="I49" t="s">
        <v>337</v>
      </c>
      <c r="J49" t="s">
        <v>365</v>
      </c>
      <c r="O49" t="s">
        <v>366</v>
      </c>
    </row>
    <row r="50" spans="1:15" hidden="1" x14ac:dyDescent="0.35">
      <c r="A50" t="s">
        <v>234</v>
      </c>
      <c r="B50" t="s">
        <v>240</v>
      </c>
      <c r="C50" t="s">
        <v>367</v>
      </c>
      <c r="D50" t="s">
        <v>229</v>
      </c>
      <c r="E50" t="s">
        <v>246</v>
      </c>
      <c r="F50" t="s">
        <v>368</v>
      </c>
      <c r="G50" t="s">
        <v>248</v>
      </c>
      <c r="H50" t="s">
        <v>17</v>
      </c>
      <c r="I50" t="s">
        <v>337</v>
      </c>
      <c r="J50" t="s">
        <v>369</v>
      </c>
      <c r="O50" t="s">
        <v>370</v>
      </c>
    </row>
    <row r="51" spans="1:15" hidden="1" x14ac:dyDescent="0.35">
      <c r="A51" t="s">
        <v>234</v>
      </c>
      <c r="B51" t="s">
        <v>240</v>
      </c>
      <c r="C51" t="s">
        <v>371</v>
      </c>
      <c r="D51" t="s">
        <v>229</v>
      </c>
      <c r="E51" t="s">
        <v>246</v>
      </c>
      <c r="F51" t="s">
        <v>372</v>
      </c>
      <c r="G51" t="s">
        <v>248</v>
      </c>
      <c r="H51" t="s">
        <v>17</v>
      </c>
      <c r="I51" t="s">
        <v>337</v>
      </c>
      <c r="J51" t="s">
        <v>373</v>
      </c>
      <c r="O51" t="s">
        <v>374</v>
      </c>
    </row>
    <row r="52" spans="1:15" hidden="1" x14ac:dyDescent="0.35">
      <c r="A52" t="s">
        <v>234</v>
      </c>
      <c r="B52" t="s">
        <v>240</v>
      </c>
      <c r="C52" t="s">
        <v>375</v>
      </c>
      <c r="D52" t="s">
        <v>229</v>
      </c>
      <c r="E52" t="s">
        <v>246</v>
      </c>
      <c r="F52" t="s">
        <v>376</v>
      </c>
      <c r="G52" t="s">
        <v>248</v>
      </c>
      <c r="H52" t="s">
        <v>17</v>
      </c>
      <c r="I52" t="s">
        <v>337</v>
      </c>
      <c r="J52" t="s">
        <v>377</v>
      </c>
      <c r="O52" t="s">
        <v>249</v>
      </c>
    </row>
    <row r="53" spans="1:15" hidden="1" x14ac:dyDescent="0.35">
      <c r="A53" t="s">
        <v>234</v>
      </c>
      <c r="B53" t="s">
        <v>240</v>
      </c>
      <c r="C53" t="s">
        <v>378</v>
      </c>
      <c r="D53" t="s">
        <v>229</v>
      </c>
      <c r="E53" t="s">
        <v>246</v>
      </c>
      <c r="F53" t="s">
        <v>379</v>
      </c>
      <c r="G53" t="s">
        <v>248</v>
      </c>
      <c r="H53" t="s">
        <v>17</v>
      </c>
      <c r="I53" t="s">
        <v>337</v>
      </c>
      <c r="J53" t="s">
        <v>194</v>
      </c>
      <c r="O53" t="s">
        <v>255</v>
      </c>
    </row>
    <row r="54" spans="1:15" hidden="1" x14ac:dyDescent="0.35">
      <c r="A54" t="s">
        <v>234</v>
      </c>
      <c r="B54" t="s">
        <v>240</v>
      </c>
      <c r="C54" t="s">
        <v>380</v>
      </c>
      <c r="D54" t="s">
        <v>229</v>
      </c>
      <c r="E54" t="s">
        <v>246</v>
      </c>
      <c r="F54" t="s">
        <v>381</v>
      </c>
      <c r="G54" t="s">
        <v>248</v>
      </c>
      <c r="H54" t="s">
        <v>17</v>
      </c>
      <c r="I54" t="s">
        <v>337</v>
      </c>
      <c r="J54" t="s">
        <v>382</v>
      </c>
      <c r="O54" t="s">
        <v>259</v>
      </c>
    </row>
    <row r="55" spans="1:15" hidden="1" x14ac:dyDescent="0.35">
      <c r="A55" t="s">
        <v>234</v>
      </c>
      <c r="B55" t="s">
        <v>240</v>
      </c>
      <c r="C55" t="s">
        <v>383</v>
      </c>
      <c r="D55" t="s">
        <v>229</v>
      </c>
      <c r="E55" t="s">
        <v>246</v>
      </c>
      <c r="F55" t="s">
        <v>384</v>
      </c>
      <c r="G55" t="s">
        <v>248</v>
      </c>
      <c r="H55" t="s">
        <v>17</v>
      </c>
      <c r="I55" t="s">
        <v>337</v>
      </c>
      <c r="J55" t="s">
        <v>297</v>
      </c>
      <c r="O55" t="s">
        <v>385</v>
      </c>
    </row>
    <row r="56" spans="1:15" hidden="1" x14ac:dyDescent="0.35">
      <c r="A56" t="s">
        <v>234</v>
      </c>
      <c r="B56" t="s">
        <v>386</v>
      </c>
      <c r="C56" t="s">
        <v>387</v>
      </c>
      <c r="D56" t="s">
        <v>229</v>
      </c>
      <c r="E56" t="s">
        <v>291</v>
      </c>
      <c r="F56" t="s">
        <v>388</v>
      </c>
      <c r="G56" t="s">
        <v>248</v>
      </c>
      <c r="H56" t="s">
        <v>17</v>
      </c>
      <c r="I56" t="s">
        <v>337</v>
      </c>
      <c r="J56" t="s">
        <v>43</v>
      </c>
      <c r="O56" t="s">
        <v>301</v>
      </c>
    </row>
    <row r="57" spans="1:15" hidden="1" x14ac:dyDescent="0.35">
      <c r="A57" t="s">
        <v>234</v>
      </c>
      <c r="B57" t="s">
        <v>389</v>
      </c>
      <c r="C57" t="s">
        <v>390</v>
      </c>
      <c r="D57" t="s">
        <v>229</v>
      </c>
      <c r="E57" t="s">
        <v>291</v>
      </c>
      <c r="F57" t="s">
        <v>391</v>
      </c>
      <c r="G57" t="s">
        <v>248</v>
      </c>
      <c r="H57" t="s">
        <v>17</v>
      </c>
      <c r="I57" t="s">
        <v>337</v>
      </c>
      <c r="J57" t="s">
        <v>392</v>
      </c>
      <c r="O57" t="s">
        <v>393</v>
      </c>
    </row>
    <row r="58" spans="1:15" hidden="1" x14ac:dyDescent="0.35">
      <c r="A58" t="s">
        <v>234</v>
      </c>
      <c r="B58" t="s">
        <v>394</v>
      </c>
      <c r="C58" t="s">
        <v>395</v>
      </c>
      <c r="D58" t="s">
        <v>229</v>
      </c>
      <c r="E58" t="s">
        <v>291</v>
      </c>
      <c r="F58" t="s">
        <v>396</v>
      </c>
      <c r="G58" t="s">
        <v>248</v>
      </c>
      <c r="H58" t="s">
        <v>17</v>
      </c>
      <c r="I58" t="s">
        <v>337</v>
      </c>
      <c r="J58" t="s">
        <v>397</v>
      </c>
      <c r="O58" t="s">
        <v>393</v>
      </c>
    </row>
    <row r="59" spans="1:15" hidden="1" x14ac:dyDescent="0.35">
      <c r="A59" t="s">
        <v>234</v>
      </c>
      <c r="B59" t="s">
        <v>398</v>
      </c>
      <c r="C59" t="s">
        <v>399</v>
      </c>
      <c r="D59" t="s">
        <v>229</v>
      </c>
      <c r="E59" t="s">
        <v>291</v>
      </c>
      <c r="F59" t="s">
        <v>400</v>
      </c>
      <c r="G59" t="s">
        <v>248</v>
      </c>
      <c r="H59" t="s">
        <v>17</v>
      </c>
      <c r="I59" t="s">
        <v>337</v>
      </c>
      <c r="J59" t="s">
        <v>22</v>
      </c>
      <c r="O59" t="s">
        <v>401</v>
      </c>
    </row>
    <row r="60" spans="1:15" hidden="1" x14ac:dyDescent="0.35">
      <c r="A60" t="s">
        <v>234</v>
      </c>
      <c r="B60" t="s">
        <v>402</v>
      </c>
      <c r="C60" t="s">
        <v>403</v>
      </c>
      <c r="D60" t="s">
        <v>229</v>
      </c>
      <c r="E60" t="s">
        <v>291</v>
      </c>
      <c r="F60" t="s">
        <v>404</v>
      </c>
      <c r="G60" t="s">
        <v>248</v>
      </c>
      <c r="H60" t="s">
        <v>17</v>
      </c>
      <c r="I60" t="s">
        <v>337</v>
      </c>
      <c r="J60" t="s">
        <v>39</v>
      </c>
      <c r="O60" t="s">
        <v>405</v>
      </c>
    </row>
    <row r="61" spans="1:15" hidden="1" x14ac:dyDescent="0.35">
      <c r="A61" t="s">
        <v>234</v>
      </c>
      <c r="B61" t="s">
        <v>357</v>
      </c>
      <c r="C61" t="s">
        <v>406</v>
      </c>
      <c r="D61" t="s">
        <v>229</v>
      </c>
      <c r="E61" t="s">
        <v>266</v>
      </c>
      <c r="F61" t="s">
        <v>407</v>
      </c>
      <c r="G61" t="s">
        <v>248</v>
      </c>
      <c r="H61" t="s">
        <v>17</v>
      </c>
      <c r="I61" t="s">
        <v>337</v>
      </c>
      <c r="J61" t="s">
        <v>262</v>
      </c>
      <c r="O61" t="s">
        <v>408</v>
      </c>
    </row>
    <row r="62" spans="1:15" hidden="1" x14ac:dyDescent="0.35">
      <c r="A62" t="s">
        <v>234</v>
      </c>
      <c r="B62" t="s">
        <v>357</v>
      </c>
      <c r="C62" t="s">
        <v>409</v>
      </c>
      <c r="D62" t="s">
        <v>229</v>
      </c>
      <c r="E62" t="s">
        <v>266</v>
      </c>
      <c r="F62" t="s">
        <v>410</v>
      </c>
      <c r="G62" t="s">
        <v>248</v>
      </c>
      <c r="H62" t="s">
        <v>17</v>
      </c>
      <c r="I62" t="s">
        <v>337</v>
      </c>
      <c r="J62" t="s">
        <v>60</v>
      </c>
      <c r="O62" t="s">
        <v>411</v>
      </c>
    </row>
    <row r="63" spans="1:15" hidden="1" x14ac:dyDescent="0.35">
      <c r="A63" t="s">
        <v>412</v>
      </c>
      <c r="B63" t="s">
        <v>136</v>
      </c>
      <c r="C63" t="s">
        <v>413</v>
      </c>
      <c r="D63" t="s">
        <v>229</v>
      </c>
      <c r="E63" t="s">
        <v>266</v>
      </c>
      <c r="F63" t="s">
        <v>414</v>
      </c>
      <c r="G63" t="s">
        <v>248</v>
      </c>
      <c r="H63" t="s">
        <v>17</v>
      </c>
      <c r="I63" t="s">
        <v>115</v>
      </c>
      <c r="J63" t="s">
        <v>212</v>
      </c>
      <c r="O63" t="s">
        <v>415</v>
      </c>
    </row>
    <row r="64" spans="1:15" hidden="1" x14ac:dyDescent="0.35">
      <c r="A64" t="s">
        <v>234</v>
      </c>
      <c r="B64" t="s">
        <v>136</v>
      </c>
      <c r="C64" t="s">
        <v>416</v>
      </c>
      <c r="D64" t="s">
        <v>229</v>
      </c>
      <c r="E64" t="s">
        <v>266</v>
      </c>
      <c r="F64" t="s">
        <v>417</v>
      </c>
      <c r="G64" t="s">
        <v>248</v>
      </c>
      <c r="H64" t="s">
        <v>17</v>
      </c>
      <c r="I64" t="s">
        <v>115</v>
      </c>
      <c r="J64" t="s">
        <v>215</v>
      </c>
      <c r="O64" t="s">
        <v>418</v>
      </c>
    </row>
    <row r="65" spans="1:15" hidden="1" x14ac:dyDescent="0.35">
      <c r="A65" t="s">
        <v>234</v>
      </c>
      <c r="B65" t="s">
        <v>136</v>
      </c>
      <c r="C65" t="s">
        <v>419</v>
      </c>
      <c r="D65" t="s">
        <v>229</v>
      </c>
      <c r="E65" t="s">
        <v>266</v>
      </c>
      <c r="F65" t="s">
        <v>420</v>
      </c>
      <c r="G65" t="s">
        <v>248</v>
      </c>
      <c r="H65" t="s">
        <v>17</v>
      </c>
      <c r="I65" t="s">
        <v>115</v>
      </c>
      <c r="J65" t="s">
        <v>218</v>
      </c>
      <c r="O65" t="s">
        <v>421</v>
      </c>
    </row>
    <row r="66" spans="1:15" hidden="1" x14ac:dyDescent="0.35">
      <c r="A66" t="s">
        <v>234</v>
      </c>
      <c r="B66" t="s">
        <v>386</v>
      </c>
      <c r="C66" t="s">
        <v>422</v>
      </c>
      <c r="D66" t="s">
        <v>229</v>
      </c>
      <c r="E66" t="s">
        <v>266</v>
      </c>
      <c r="F66" t="s">
        <v>423</v>
      </c>
      <c r="G66" t="s">
        <v>248</v>
      </c>
      <c r="H66" t="s">
        <v>17</v>
      </c>
      <c r="I66" t="s">
        <v>337</v>
      </c>
      <c r="J66" t="s">
        <v>204</v>
      </c>
      <c r="O66" t="s">
        <v>424</v>
      </c>
    </row>
    <row r="67" spans="1:15" hidden="1" x14ac:dyDescent="0.35">
      <c r="A67" t="s">
        <v>234</v>
      </c>
      <c r="B67" t="s">
        <v>136</v>
      </c>
      <c r="C67" t="s">
        <v>425</v>
      </c>
      <c r="D67" t="s">
        <v>229</v>
      </c>
      <c r="E67" t="s">
        <v>266</v>
      </c>
      <c r="F67" t="s">
        <v>426</v>
      </c>
      <c r="G67" t="s">
        <v>248</v>
      </c>
      <c r="H67" t="s">
        <v>17</v>
      </c>
      <c r="I67" t="s">
        <v>337</v>
      </c>
      <c r="J67" t="s">
        <v>27</v>
      </c>
      <c r="O67" t="s">
        <v>427</v>
      </c>
    </row>
    <row r="68" spans="1:15" hidden="1" x14ac:dyDescent="0.35">
      <c r="A68" t="s">
        <v>234</v>
      </c>
      <c r="B68" t="s">
        <v>398</v>
      </c>
      <c r="C68" t="s">
        <v>428</v>
      </c>
      <c r="D68" t="s">
        <v>229</v>
      </c>
      <c r="E68" t="s">
        <v>266</v>
      </c>
      <c r="F68" t="s">
        <v>429</v>
      </c>
      <c r="G68" t="s">
        <v>248</v>
      </c>
      <c r="H68" t="s">
        <v>17</v>
      </c>
      <c r="I68" t="s">
        <v>337</v>
      </c>
      <c r="J68" t="s">
        <v>209</v>
      </c>
      <c r="O68" t="s">
        <v>430</v>
      </c>
    </row>
    <row r="69" spans="1:15" hidden="1" x14ac:dyDescent="0.35">
      <c r="A69" t="s">
        <v>431</v>
      </c>
      <c r="B69" t="s">
        <v>23</v>
      </c>
      <c r="C69" t="s">
        <v>437</v>
      </c>
      <c r="D69" t="s">
        <v>438</v>
      </c>
      <c r="E69" t="s">
        <v>439</v>
      </c>
      <c r="F69" t="s">
        <v>440</v>
      </c>
      <c r="G69" t="s">
        <v>248</v>
      </c>
      <c r="H69" t="s">
        <v>17</v>
      </c>
      <c r="O69" t="s">
        <v>352</v>
      </c>
    </row>
    <row r="70" spans="1:15" hidden="1" x14ac:dyDescent="0.35">
      <c r="A70" t="s">
        <v>431</v>
      </c>
      <c r="B70" t="s">
        <v>432</v>
      </c>
      <c r="C70" t="s">
        <v>441</v>
      </c>
      <c r="D70" t="s">
        <v>229</v>
      </c>
      <c r="E70" t="s">
        <v>242</v>
      </c>
      <c r="F70" t="s">
        <v>442</v>
      </c>
      <c r="G70" t="s">
        <v>248</v>
      </c>
      <c r="H70" t="s">
        <v>17</v>
      </c>
      <c r="I70" t="s">
        <v>441</v>
      </c>
      <c r="J70" t="s">
        <v>209</v>
      </c>
      <c r="O70" t="s">
        <v>244</v>
      </c>
    </row>
    <row r="71" spans="1:15" hidden="1" x14ac:dyDescent="0.35">
      <c r="A71" t="s">
        <v>431</v>
      </c>
      <c r="B71" t="s">
        <v>386</v>
      </c>
      <c r="C71" t="s">
        <v>443</v>
      </c>
      <c r="D71" t="s">
        <v>229</v>
      </c>
      <c r="E71" t="s">
        <v>291</v>
      </c>
      <c r="F71" t="s">
        <v>444</v>
      </c>
      <c r="G71" t="s">
        <v>248</v>
      </c>
      <c r="H71" t="s">
        <v>17</v>
      </c>
      <c r="I71" t="s">
        <v>435</v>
      </c>
      <c r="J71" t="s">
        <v>204</v>
      </c>
      <c r="O71" t="s">
        <v>301</v>
      </c>
    </row>
    <row r="72" spans="1:15" hidden="1" x14ac:dyDescent="0.35">
      <c r="A72" t="s">
        <v>431</v>
      </c>
      <c r="B72" t="s">
        <v>23</v>
      </c>
      <c r="C72" t="s">
        <v>445</v>
      </c>
      <c r="D72" t="s">
        <v>229</v>
      </c>
      <c r="E72" t="s">
        <v>291</v>
      </c>
      <c r="F72" t="s">
        <v>446</v>
      </c>
      <c r="G72" t="s">
        <v>248</v>
      </c>
      <c r="H72" t="s">
        <v>17</v>
      </c>
      <c r="I72" t="s">
        <v>435</v>
      </c>
      <c r="J72" t="s">
        <v>27</v>
      </c>
      <c r="O72" t="s">
        <v>447</v>
      </c>
    </row>
    <row r="73" spans="1:15" hidden="1" x14ac:dyDescent="0.35">
      <c r="A73" t="s">
        <v>431</v>
      </c>
      <c r="B73" t="s">
        <v>23</v>
      </c>
      <c r="C73" t="s">
        <v>448</v>
      </c>
      <c r="D73" t="s">
        <v>229</v>
      </c>
      <c r="E73" t="s">
        <v>291</v>
      </c>
      <c r="F73" t="s">
        <v>449</v>
      </c>
      <c r="G73" t="s">
        <v>248</v>
      </c>
      <c r="H73" t="s">
        <v>17</v>
      </c>
      <c r="I73" t="s">
        <v>435</v>
      </c>
      <c r="J73" t="s">
        <v>209</v>
      </c>
      <c r="O73" t="s">
        <v>450</v>
      </c>
    </row>
    <row r="74" spans="1:15" hidden="1" x14ac:dyDescent="0.35">
      <c r="A74" t="s">
        <v>431</v>
      </c>
      <c r="B74" t="s">
        <v>451</v>
      </c>
      <c r="C74" t="s">
        <v>452</v>
      </c>
      <c r="D74" t="s">
        <v>229</v>
      </c>
      <c r="E74" t="s">
        <v>266</v>
      </c>
      <c r="F74" t="s">
        <v>453</v>
      </c>
      <c r="G74" t="s">
        <v>248</v>
      </c>
      <c r="H74" t="s">
        <v>17</v>
      </c>
      <c r="I74" t="s">
        <v>435</v>
      </c>
      <c r="J74" t="s">
        <v>212</v>
      </c>
      <c r="O74" t="s">
        <v>454</v>
      </c>
    </row>
    <row r="75" spans="1:15" hidden="1" x14ac:dyDescent="0.35">
      <c r="A75" t="s">
        <v>431</v>
      </c>
      <c r="B75" t="s">
        <v>136</v>
      </c>
      <c r="C75" t="s">
        <v>455</v>
      </c>
      <c r="D75" t="s">
        <v>229</v>
      </c>
      <c r="E75" t="s">
        <v>266</v>
      </c>
      <c r="F75" t="s">
        <v>456</v>
      </c>
      <c r="G75" t="s">
        <v>248</v>
      </c>
      <c r="H75" t="s">
        <v>17</v>
      </c>
      <c r="I75" t="s">
        <v>435</v>
      </c>
      <c r="J75" t="s">
        <v>457</v>
      </c>
      <c r="O75" t="s">
        <v>327</v>
      </c>
    </row>
    <row r="76" spans="1:15" hidden="1" x14ac:dyDescent="0.35">
      <c r="A76" t="s">
        <v>458</v>
      </c>
      <c r="B76" t="s">
        <v>463</v>
      </c>
      <c r="C76" t="s">
        <v>464</v>
      </c>
      <c r="D76" t="s">
        <v>229</v>
      </c>
      <c r="E76" t="s">
        <v>291</v>
      </c>
      <c r="F76" t="s">
        <v>465</v>
      </c>
      <c r="G76" t="s">
        <v>248</v>
      </c>
      <c r="H76" t="s">
        <v>17</v>
      </c>
      <c r="I76" t="s">
        <v>460</v>
      </c>
      <c r="J76" t="s">
        <v>466</v>
      </c>
      <c r="O76" t="s">
        <v>467</v>
      </c>
    </row>
    <row r="77" spans="1:15" hidden="1" x14ac:dyDescent="0.35">
      <c r="A77" t="s">
        <v>458</v>
      </c>
      <c r="B77" t="s">
        <v>136</v>
      </c>
      <c r="C77" t="s">
        <v>425</v>
      </c>
      <c r="D77" t="s">
        <v>229</v>
      </c>
      <c r="E77" t="s">
        <v>468</v>
      </c>
      <c r="F77" t="s">
        <v>469</v>
      </c>
      <c r="G77" t="s">
        <v>248</v>
      </c>
      <c r="H77" t="s">
        <v>470</v>
      </c>
      <c r="I77" t="s">
        <v>460</v>
      </c>
      <c r="J77" t="s">
        <v>204</v>
      </c>
      <c r="O77" t="s">
        <v>471</v>
      </c>
    </row>
    <row r="78" spans="1:15" hidden="1" x14ac:dyDescent="0.35">
      <c r="A78" t="s">
        <v>472</v>
      </c>
      <c r="B78" t="s">
        <v>136</v>
      </c>
      <c r="C78" t="s">
        <v>473</v>
      </c>
      <c r="D78" t="s">
        <v>229</v>
      </c>
      <c r="E78" t="s">
        <v>468</v>
      </c>
      <c r="F78" t="s">
        <v>474</v>
      </c>
      <c r="G78" t="s">
        <v>248</v>
      </c>
      <c r="H78" t="s">
        <v>470</v>
      </c>
      <c r="I78" t="s">
        <v>174</v>
      </c>
      <c r="J78" t="s">
        <v>369</v>
      </c>
      <c r="O78" t="s">
        <v>475</v>
      </c>
    </row>
    <row r="79" spans="1:15" hidden="1" x14ac:dyDescent="0.35">
      <c r="A79" t="s">
        <v>476</v>
      </c>
      <c r="B79" t="s">
        <v>136</v>
      </c>
      <c r="C79" t="s">
        <v>477</v>
      </c>
      <c r="D79" t="s">
        <v>229</v>
      </c>
      <c r="E79" t="s">
        <v>468</v>
      </c>
      <c r="F79" t="s">
        <v>478</v>
      </c>
      <c r="G79" t="s">
        <v>248</v>
      </c>
      <c r="H79" t="s">
        <v>470</v>
      </c>
      <c r="I79" t="s">
        <v>174</v>
      </c>
      <c r="J79" t="s">
        <v>373</v>
      </c>
      <c r="O79" t="s">
        <v>475</v>
      </c>
    </row>
    <row r="80" spans="1:15" hidden="1" x14ac:dyDescent="0.35">
      <c r="A80" t="s">
        <v>479</v>
      </c>
      <c r="B80" t="s">
        <v>136</v>
      </c>
      <c r="C80" t="s">
        <v>480</v>
      </c>
      <c r="D80" t="s">
        <v>229</v>
      </c>
      <c r="E80" t="s">
        <v>468</v>
      </c>
      <c r="F80" t="s">
        <v>481</v>
      </c>
      <c r="G80" t="s">
        <v>248</v>
      </c>
      <c r="H80" t="s">
        <v>470</v>
      </c>
      <c r="I80" t="s">
        <v>174</v>
      </c>
      <c r="J80" t="s">
        <v>377</v>
      </c>
      <c r="O80" t="s">
        <v>482</v>
      </c>
    </row>
    <row r="81" spans="1:15" hidden="1" x14ac:dyDescent="0.35">
      <c r="A81" t="s">
        <v>483</v>
      </c>
      <c r="B81" t="s">
        <v>136</v>
      </c>
      <c r="C81" t="s">
        <v>484</v>
      </c>
      <c r="D81" t="s">
        <v>229</v>
      </c>
      <c r="E81" t="s">
        <v>468</v>
      </c>
      <c r="F81" t="s">
        <v>485</v>
      </c>
      <c r="G81" t="s">
        <v>248</v>
      </c>
      <c r="H81" t="s">
        <v>470</v>
      </c>
      <c r="I81" t="s">
        <v>174</v>
      </c>
      <c r="J81" t="s">
        <v>194</v>
      </c>
      <c r="O81" t="s">
        <v>475</v>
      </c>
    </row>
    <row r="82" spans="1:15" hidden="1" x14ac:dyDescent="0.35">
      <c r="A82" t="s">
        <v>486</v>
      </c>
      <c r="B82" t="s">
        <v>136</v>
      </c>
      <c r="C82" t="s">
        <v>487</v>
      </c>
      <c r="D82" t="s">
        <v>229</v>
      </c>
      <c r="E82" t="s">
        <v>468</v>
      </c>
      <c r="F82" t="s">
        <v>488</v>
      </c>
      <c r="G82" t="s">
        <v>248</v>
      </c>
      <c r="H82" t="s">
        <v>470</v>
      </c>
      <c r="I82" t="s">
        <v>174</v>
      </c>
      <c r="J82" t="s">
        <v>382</v>
      </c>
      <c r="O82" t="s">
        <v>482</v>
      </c>
    </row>
    <row r="83" spans="1:15" hidden="1" x14ac:dyDescent="0.35">
      <c r="A83" t="s">
        <v>165</v>
      </c>
      <c r="B83" t="s">
        <v>136</v>
      </c>
      <c r="C83" t="s">
        <v>489</v>
      </c>
      <c r="D83" t="s">
        <v>229</v>
      </c>
      <c r="E83" t="s">
        <v>266</v>
      </c>
      <c r="F83" t="s">
        <v>490</v>
      </c>
      <c r="G83" t="s">
        <v>248</v>
      </c>
      <c r="H83" t="s">
        <v>17</v>
      </c>
      <c r="I83" t="s">
        <v>174</v>
      </c>
      <c r="J83" t="s">
        <v>397</v>
      </c>
      <c r="O83" t="s">
        <v>491</v>
      </c>
    </row>
    <row r="84" spans="1:15" hidden="1" x14ac:dyDescent="0.35">
      <c r="A84" t="s">
        <v>160</v>
      </c>
      <c r="B84" t="s">
        <v>136</v>
      </c>
      <c r="C84" t="s">
        <v>492</v>
      </c>
      <c r="D84" t="s">
        <v>229</v>
      </c>
      <c r="E84" t="s">
        <v>266</v>
      </c>
      <c r="F84" t="s">
        <v>493</v>
      </c>
      <c r="G84" t="s">
        <v>248</v>
      </c>
      <c r="H84" t="s">
        <v>17</v>
      </c>
      <c r="I84" t="s">
        <v>174</v>
      </c>
      <c r="J84" t="s">
        <v>494</v>
      </c>
      <c r="O84" t="s">
        <v>491</v>
      </c>
    </row>
    <row r="85" spans="1:15" hidden="1" x14ac:dyDescent="0.35">
      <c r="A85" t="s">
        <v>495</v>
      </c>
      <c r="B85" t="s">
        <v>136</v>
      </c>
      <c r="C85" t="s">
        <v>496</v>
      </c>
      <c r="D85" t="s">
        <v>229</v>
      </c>
      <c r="E85" t="s">
        <v>266</v>
      </c>
      <c r="F85" t="s">
        <v>497</v>
      </c>
      <c r="G85" t="s">
        <v>248</v>
      </c>
      <c r="H85" t="s">
        <v>17</v>
      </c>
      <c r="I85" t="s">
        <v>337</v>
      </c>
      <c r="J85" t="s">
        <v>466</v>
      </c>
      <c r="O85" t="s">
        <v>491</v>
      </c>
    </row>
    <row r="86" spans="1:15" hidden="1" x14ac:dyDescent="0.35">
      <c r="A86" t="s">
        <v>458</v>
      </c>
      <c r="B86" t="s">
        <v>136</v>
      </c>
      <c r="C86" t="s">
        <v>498</v>
      </c>
      <c r="D86" t="s">
        <v>229</v>
      </c>
      <c r="E86" t="s">
        <v>266</v>
      </c>
      <c r="F86" t="s">
        <v>499</v>
      </c>
      <c r="G86" t="s">
        <v>248</v>
      </c>
      <c r="H86" t="s">
        <v>17</v>
      </c>
      <c r="I86" t="s">
        <v>460</v>
      </c>
      <c r="J86" t="s">
        <v>392</v>
      </c>
      <c r="O86" t="s">
        <v>500</v>
      </c>
    </row>
    <row r="87" spans="1:15" hidden="1" x14ac:dyDescent="0.35">
      <c r="A87" t="s">
        <v>11</v>
      </c>
      <c r="B87" t="s">
        <v>12</v>
      </c>
      <c r="C87" t="s">
        <v>678</v>
      </c>
      <c r="D87" t="s">
        <v>579</v>
      </c>
      <c r="E87" t="s">
        <v>583</v>
      </c>
      <c r="F87" t="s">
        <v>802</v>
      </c>
      <c r="G87" t="s">
        <v>580</v>
      </c>
      <c r="H87" t="s">
        <v>17</v>
      </c>
      <c r="I87" t="s">
        <v>178</v>
      </c>
      <c r="J87" t="s">
        <v>392</v>
      </c>
    </row>
    <row r="88" spans="1:15" hidden="1" x14ac:dyDescent="0.35">
      <c r="A88" t="s">
        <v>431</v>
      </c>
      <c r="B88" t="s">
        <v>23</v>
      </c>
      <c r="C88" t="s">
        <v>582</v>
      </c>
      <c r="D88" t="s">
        <v>579</v>
      </c>
      <c r="E88" t="s">
        <v>583</v>
      </c>
      <c r="F88" t="s">
        <v>803</v>
      </c>
      <c r="G88" t="s">
        <v>580</v>
      </c>
      <c r="H88" t="s">
        <v>17</v>
      </c>
      <c r="I88" t="s">
        <v>338</v>
      </c>
      <c r="J88" t="s">
        <v>30</v>
      </c>
      <c r="O88" t="s">
        <v>584</v>
      </c>
    </row>
    <row r="89" spans="1:15" hidden="1" x14ac:dyDescent="0.35">
      <c r="A89" t="s">
        <v>11</v>
      </c>
      <c r="B89" t="s">
        <v>264</v>
      </c>
      <c r="C89" t="s">
        <v>679</v>
      </c>
      <c r="D89" t="s">
        <v>579</v>
      </c>
      <c r="E89" t="s">
        <v>680</v>
      </c>
      <c r="F89" t="s">
        <v>804</v>
      </c>
      <c r="G89" t="s">
        <v>580</v>
      </c>
      <c r="H89" t="s">
        <v>17</v>
      </c>
      <c r="I89" t="s">
        <v>178</v>
      </c>
      <c r="J89" t="s">
        <v>285</v>
      </c>
      <c r="O89" t="s">
        <v>581</v>
      </c>
    </row>
    <row r="90" spans="1:15" hidden="1" x14ac:dyDescent="0.35">
      <c r="A90" t="s">
        <v>234</v>
      </c>
      <c r="B90" t="s">
        <v>386</v>
      </c>
      <c r="C90" t="s">
        <v>602</v>
      </c>
      <c r="D90" t="s">
        <v>579</v>
      </c>
      <c r="E90" t="s">
        <v>680</v>
      </c>
      <c r="F90" t="s">
        <v>805</v>
      </c>
      <c r="G90" t="s">
        <v>580</v>
      </c>
      <c r="H90" t="s">
        <v>17</v>
      </c>
      <c r="I90" t="s">
        <v>338</v>
      </c>
      <c r="J90" t="s">
        <v>27</v>
      </c>
      <c r="O90" t="s">
        <v>581</v>
      </c>
    </row>
    <row r="91" spans="1:15" hidden="1" x14ac:dyDescent="0.35">
      <c r="A91" t="s">
        <v>431</v>
      </c>
      <c r="B91" t="s">
        <v>386</v>
      </c>
      <c r="C91" t="s">
        <v>578</v>
      </c>
      <c r="D91" t="s">
        <v>579</v>
      </c>
      <c r="E91" t="s">
        <v>835</v>
      </c>
      <c r="F91" t="s">
        <v>806</v>
      </c>
      <c r="G91" t="s">
        <v>580</v>
      </c>
      <c r="H91" t="s">
        <v>17</v>
      </c>
      <c r="I91" t="s">
        <v>338</v>
      </c>
      <c r="J91" t="s">
        <v>552</v>
      </c>
      <c r="O91" t="s">
        <v>581</v>
      </c>
    </row>
    <row r="92" spans="1:15" hidden="1" x14ac:dyDescent="0.35">
      <c r="A92" t="s">
        <v>11</v>
      </c>
      <c r="B92" t="s">
        <v>173</v>
      </c>
      <c r="C92" t="s">
        <v>501</v>
      </c>
      <c r="D92" t="s">
        <v>502</v>
      </c>
      <c r="E92" t="s">
        <v>503</v>
      </c>
      <c r="F92" t="s">
        <v>504</v>
      </c>
      <c r="G92" t="s">
        <v>505</v>
      </c>
      <c r="H92" t="s">
        <v>470</v>
      </c>
      <c r="I92" t="s">
        <v>34</v>
      </c>
      <c r="J92" t="s">
        <v>392</v>
      </c>
      <c r="O92" t="s">
        <v>506</v>
      </c>
    </row>
    <row r="93" spans="1:15" hidden="1" x14ac:dyDescent="0.35">
      <c r="A93" t="s">
        <v>234</v>
      </c>
      <c r="B93" t="s">
        <v>240</v>
      </c>
      <c r="C93" t="s">
        <v>507</v>
      </c>
      <c r="D93" t="s">
        <v>502</v>
      </c>
      <c r="E93" t="s">
        <v>503</v>
      </c>
      <c r="F93" t="s">
        <v>508</v>
      </c>
      <c r="G93" t="s">
        <v>505</v>
      </c>
      <c r="H93" t="s">
        <v>470</v>
      </c>
      <c r="I93" t="s">
        <v>340</v>
      </c>
      <c r="J93" t="s">
        <v>204</v>
      </c>
      <c r="O93" t="s">
        <v>509</v>
      </c>
    </row>
    <row r="94" spans="1:15" hidden="1" x14ac:dyDescent="0.35">
      <c r="A94" t="s">
        <v>458</v>
      </c>
      <c r="B94" t="s">
        <v>459</v>
      </c>
      <c r="C94" t="s">
        <v>510</v>
      </c>
      <c r="D94" t="s">
        <v>502</v>
      </c>
      <c r="E94" t="s">
        <v>503</v>
      </c>
      <c r="F94" t="s">
        <v>511</v>
      </c>
      <c r="G94" t="s">
        <v>505</v>
      </c>
      <c r="H94" t="s">
        <v>470</v>
      </c>
      <c r="I94" t="s">
        <v>461</v>
      </c>
      <c r="J94" t="s">
        <v>204</v>
      </c>
      <c r="O94" t="s">
        <v>512</v>
      </c>
    </row>
    <row r="95" spans="1:15" hidden="1" x14ac:dyDescent="0.35">
      <c r="A95" t="s">
        <v>157</v>
      </c>
      <c r="B95" t="s">
        <v>23</v>
      </c>
      <c r="C95" t="s">
        <v>513</v>
      </c>
      <c r="D95" t="s">
        <v>502</v>
      </c>
      <c r="E95" t="s">
        <v>514</v>
      </c>
      <c r="F95" t="s">
        <v>515</v>
      </c>
      <c r="G95" t="s">
        <v>505</v>
      </c>
      <c r="H95" t="s">
        <v>17</v>
      </c>
      <c r="I95" t="s">
        <v>34</v>
      </c>
      <c r="J95" t="s">
        <v>156</v>
      </c>
      <c r="O95" t="s">
        <v>516</v>
      </c>
    </row>
    <row r="96" spans="1:15" hidden="1" x14ac:dyDescent="0.35">
      <c r="A96" t="s">
        <v>472</v>
      </c>
      <c r="B96" t="s">
        <v>136</v>
      </c>
      <c r="C96" t="s">
        <v>517</v>
      </c>
      <c r="D96" t="s">
        <v>502</v>
      </c>
      <c r="E96" t="s">
        <v>514</v>
      </c>
      <c r="F96" t="s">
        <v>518</v>
      </c>
      <c r="G96" t="s">
        <v>505</v>
      </c>
      <c r="H96" t="s">
        <v>17</v>
      </c>
      <c r="I96" t="s">
        <v>34</v>
      </c>
      <c r="J96" t="s">
        <v>27</v>
      </c>
      <c r="O96" t="s">
        <v>519</v>
      </c>
    </row>
    <row r="97" spans="1:17" hidden="1" x14ac:dyDescent="0.35">
      <c r="A97" t="s">
        <v>135</v>
      </c>
      <c r="B97" t="s">
        <v>136</v>
      </c>
      <c r="C97" t="s">
        <v>520</v>
      </c>
      <c r="D97" t="s">
        <v>502</v>
      </c>
      <c r="E97" t="s">
        <v>514</v>
      </c>
      <c r="F97" t="s">
        <v>521</v>
      </c>
      <c r="G97" t="s">
        <v>505</v>
      </c>
      <c r="H97" t="s">
        <v>17</v>
      </c>
      <c r="I97" t="s">
        <v>34</v>
      </c>
      <c r="J97" t="s">
        <v>209</v>
      </c>
      <c r="O97" t="s">
        <v>519</v>
      </c>
    </row>
    <row r="98" spans="1:17" hidden="1" x14ac:dyDescent="0.35">
      <c r="A98" t="s">
        <v>11</v>
      </c>
      <c r="B98" t="s">
        <v>522</v>
      </c>
      <c r="C98" t="s">
        <v>523</v>
      </c>
      <c r="D98" t="s">
        <v>502</v>
      </c>
      <c r="E98" t="s">
        <v>524</v>
      </c>
      <c r="F98" t="s">
        <v>525</v>
      </c>
      <c r="G98" t="s">
        <v>505</v>
      </c>
      <c r="H98" t="s">
        <v>17</v>
      </c>
      <c r="I98" t="s">
        <v>34</v>
      </c>
      <c r="J98" t="s">
        <v>152</v>
      </c>
      <c r="O98" t="s">
        <v>526</v>
      </c>
    </row>
    <row r="99" spans="1:17" hidden="1" x14ac:dyDescent="0.35">
      <c r="A99" t="s">
        <v>234</v>
      </c>
      <c r="B99" t="s">
        <v>357</v>
      </c>
      <c r="C99" t="s">
        <v>523</v>
      </c>
      <c r="D99" t="s">
        <v>502</v>
      </c>
      <c r="E99" t="s">
        <v>524</v>
      </c>
      <c r="F99" t="s">
        <v>527</v>
      </c>
      <c r="G99" t="s">
        <v>505</v>
      </c>
      <c r="H99" t="s">
        <v>17</v>
      </c>
      <c r="I99" t="s">
        <v>340</v>
      </c>
      <c r="J99" t="s">
        <v>466</v>
      </c>
      <c r="O99" t="s">
        <v>526</v>
      </c>
    </row>
    <row r="100" spans="1:17" hidden="1" x14ac:dyDescent="0.35">
      <c r="A100" t="s">
        <v>234</v>
      </c>
      <c r="B100" t="s">
        <v>136</v>
      </c>
      <c r="C100" t="s">
        <v>528</v>
      </c>
      <c r="D100" t="s">
        <v>502</v>
      </c>
      <c r="E100" t="s">
        <v>514</v>
      </c>
      <c r="F100" t="s">
        <v>529</v>
      </c>
      <c r="G100" t="s">
        <v>505</v>
      </c>
      <c r="H100" t="s">
        <v>17</v>
      </c>
      <c r="I100" t="s">
        <v>340</v>
      </c>
      <c r="J100" t="s">
        <v>27</v>
      </c>
      <c r="O100" t="s">
        <v>519</v>
      </c>
    </row>
    <row r="101" spans="1:17" hidden="1" x14ac:dyDescent="0.35">
      <c r="A101" t="s">
        <v>234</v>
      </c>
      <c r="B101" t="s">
        <v>40</v>
      </c>
      <c r="C101" t="s">
        <v>517</v>
      </c>
      <c r="D101" t="s">
        <v>502</v>
      </c>
      <c r="E101" t="s">
        <v>514</v>
      </c>
      <c r="F101" t="s">
        <v>530</v>
      </c>
      <c r="G101" t="s">
        <v>505</v>
      </c>
      <c r="H101" t="s">
        <v>17</v>
      </c>
      <c r="I101" t="s">
        <v>340</v>
      </c>
      <c r="J101" t="s">
        <v>218</v>
      </c>
      <c r="O101" t="s">
        <v>516</v>
      </c>
    </row>
    <row r="102" spans="1:17" hidden="1" x14ac:dyDescent="0.35">
      <c r="A102" t="s">
        <v>431</v>
      </c>
      <c r="B102" t="s">
        <v>136</v>
      </c>
      <c r="C102" t="s">
        <v>531</v>
      </c>
      <c r="D102" t="s">
        <v>502</v>
      </c>
      <c r="E102" t="s">
        <v>514</v>
      </c>
      <c r="F102" t="s">
        <v>532</v>
      </c>
      <c r="G102" t="s">
        <v>505</v>
      </c>
      <c r="H102" t="s">
        <v>17</v>
      </c>
      <c r="I102" t="s">
        <v>340</v>
      </c>
      <c r="J102" t="s">
        <v>30</v>
      </c>
      <c r="O102" t="s">
        <v>519</v>
      </c>
    </row>
    <row r="103" spans="1:17" hidden="1" x14ac:dyDescent="0.35">
      <c r="A103" t="s">
        <v>431</v>
      </c>
      <c r="B103" t="s">
        <v>23</v>
      </c>
      <c r="C103" t="s">
        <v>517</v>
      </c>
      <c r="D103" t="s">
        <v>502</v>
      </c>
      <c r="E103" t="s">
        <v>514</v>
      </c>
      <c r="F103" t="s">
        <v>533</v>
      </c>
      <c r="G103" t="s">
        <v>505</v>
      </c>
      <c r="H103" t="s">
        <v>17</v>
      </c>
      <c r="I103" t="s">
        <v>34</v>
      </c>
      <c r="J103" t="s">
        <v>30</v>
      </c>
      <c r="O103" t="s">
        <v>516</v>
      </c>
    </row>
    <row r="104" spans="1:17" hidden="1" x14ac:dyDescent="0.35">
      <c r="A104" t="s">
        <v>11</v>
      </c>
      <c r="B104" t="s">
        <v>173</v>
      </c>
      <c r="C104" t="s">
        <v>174</v>
      </c>
      <c r="D104" t="s">
        <v>168</v>
      </c>
      <c r="E104" t="s">
        <v>169</v>
      </c>
      <c r="F104" t="s">
        <v>864</v>
      </c>
      <c r="G104" t="s">
        <v>816</v>
      </c>
      <c r="O104" t="s">
        <v>175</v>
      </c>
      <c r="P104" t="s">
        <v>170</v>
      </c>
      <c r="Q104" t="s">
        <v>171</v>
      </c>
    </row>
    <row r="105" spans="1:17" hidden="1" x14ac:dyDescent="0.35">
      <c r="A105" t="s">
        <v>11</v>
      </c>
      <c r="B105" t="s">
        <v>173</v>
      </c>
      <c r="C105" t="s">
        <v>176</v>
      </c>
      <c r="D105" t="s">
        <v>168</v>
      </c>
      <c r="E105" t="s">
        <v>177</v>
      </c>
      <c r="F105" t="s">
        <v>865</v>
      </c>
      <c r="G105" t="s">
        <v>816</v>
      </c>
      <c r="O105" t="s">
        <v>175</v>
      </c>
      <c r="P105" t="s">
        <v>170</v>
      </c>
      <c r="Q105" t="s">
        <v>171</v>
      </c>
    </row>
    <row r="106" spans="1:17" hidden="1" x14ac:dyDescent="0.35">
      <c r="A106" t="s">
        <v>11</v>
      </c>
      <c r="B106" t="s">
        <v>182</v>
      </c>
      <c r="C106" t="s">
        <v>34</v>
      </c>
      <c r="D106" t="s">
        <v>168</v>
      </c>
      <c r="E106" t="s">
        <v>169</v>
      </c>
      <c r="F106" t="s">
        <v>866</v>
      </c>
      <c r="G106" t="s">
        <v>816</v>
      </c>
      <c r="O106" t="s">
        <v>183</v>
      </c>
      <c r="P106" t="s">
        <v>170</v>
      </c>
      <c r="Q106" t="s">
        <v>171</v>
      </c>
    </row>
    <row r="107" spans="1:17" hidden="1" x14ac:dyDescent="0.35">
      <c r="A107" t="s">
        <v>11</v>
      </c>
      <c r="B107" t="s">
        <v>182</v>
      </c>
      <c r="C107" t="s">
        <v>141</v>
      </c>
      <c r="D107" t="s">
        <v>168</v>
      </c>
      <c r="E107" t="s">
        <v>177</v>
      </c>
      <c r="F107" t="s">
        <v>867</v>
      </c>
      <c r="G107" t="s">
        <v>816</v>
      </c>
      <c r="O107" t="s">
        <v>183</v>
      </c>
      <c r="P107" t="s">
        <v>170</v>
      </c>
      <c r="Q107" t="s">
        <v>171</v>
      </c>
    </row>
    <row r="108" spans="1:17" hidden="1" x14ac:dyDescent="0.35">
      <c r="A108" t="s">
        <v>234</v>
      </c>
      <c r="B108" t="s">
        <v>240</v>
      </c>
      <c r="C108" t="s">
        <v>337</v>
      </c>
      <c r="D108" t="s">
        <v>168</v>
      </c>
      <c r="E108" t="s">
        <v>169</v>
      </c>
      <c r="F108" t="s">
        <v>868</v>
      </c>
      <c r="G108" t="s">
        <v>816</v>
      </c>
      <c r="O108" t="s">
        <v>175</v>
      </c>
      <c r="P108" t="s">
        <v>170</v>
      </c>
      <c r="Q108" t="s">
        <v>171</v>
      </c>
    </row>
    <row r="109" spans="1:17" hidden="1" x14ac:dyDescent="0.35">
      <c r="A109" t="s">
        <v>234</v>
      </c>
      <c r="B109" t="s">
        <v>240</v>
      </c>
      <c r="C109" t="s">
        <v>115</v>
      </c>
      <c r="D109" t="s">
        <v>168</v>
      </c>
      <c r="E109" t="s">
        <v>169</v>
      </c>
      <c r="F109" t="s">
        <v>869</v>
      </c>
      <c r="G109" t="s">
        <v>816</v>
      </c>
      <c r="O109" t="s">
        <v>183</v>
      </c>
      <c r="P109" t="s">
        <v>170</v>
      </c>
      <c r="Q109" t="s">
        <v>171</v>
      </c>
    </row>
    <row r="110" spans="1:17" hidden="1" x14ac:dyDescent="0.35">
      <c r="A110" t="s">
        <v>431</v>
      </c>
      <c r="B110" t="s">
        <v>432</v>
      </c>
      <c r="C110" t="s">
        <v>435</v>
      </c>
      <c r="D110" t="s">
        <v>168</v>
      </c>
      <c r="E110" t="s">
        <v>177</v>
      </c>
      <c r="F110" t="s">
        <v>870</v>
      </c>
      <c r="G110" t="s">
        <v>816</v>
      </c>
      <c r="O110" t="s">
        <v>175</v>
      </c>
      <c r="P110" t="s">
        <v>170</v>
      </c>
      <c r="Q110" t="s">
        <v>171</v>
      </c>
    </row>
    <row r="111" spans="1:17" hidden="1" x14ac:dyDescent="0.35">
      <c r="A111" t="s">
        <v>431</v>
      </c>
      <c r="B111" t="s">
        <v>432</v>
      </c>
      <c r="C111" t="s">
        <v>436</v>
      </c>
      <c r="D111" t="s">
        <v>168</v>
      </c>
      <c r="E111" t="s">
        <v>177</v>
      </c>
      <c r="F111" t="s">
        <v>871</v>
      </c>
      <c r="G111" t="s">
        <v>816</v>
      </c>
      <c r="O111" t="s">
        <v>183</v>
      </c>
      <c r="P111" t="s">
        <v>170</v>
      </c>
      <c r="Q111" t="s">
        <v>171</v>
      </c>
    </row>
    <row r="112" spans="1:17" hidden="1" x14ac:dyDescent="0.35">
      <c r="A112" t="s">
        <v>458</v>
      </c>
      <c r="B112" t="s">
        <v>459</v>
      </c>
      <c r="C112" t="s">
        <v>460</v>
      </c>
      <c r="D112" t="s">
        <v>168</v>
      </c>
      <c r="E112" t="s">
        <v>177</v>
      </c>
      <c r="F112" t="s">
        <v>879</v>
      </c>
      <c r="G112" t="s">
        <v>816</v>
      </c>
      <c r="O112" t="s">
        <v>175</v>
      </c>
      <c r="P112" t="s">
        <v>170</v>
      </c>
      <c r="Q112" t="s">
        <v>171</v>
      </c>
    </row>
    <row r="113" spans="1:17" x14ac:dyDescent="0.35">
      <c r="A113" t="s">
        <v>11</v>
      </c>
      <c r="B113" t="s">
        <v>45</v>
      </c>
      <c r="C113" t="s">
        <v>18</v>
      </c>
      <c r="D113" t="s">
        <v>168</v>
      </c>
      <c r="E113" t="s">
        <v>169</v>
      </c>
      <c r="F113" t="s">
        <v>873</v>
      </c>
      <c r="G113" t="s">
        <v>816</v>
      </c>
      <c r="O113" t="s">
        <v>74</v>
      </c>
      <c r="P113" t="s">
        <v>170</v>
      </c>
      <c r="Q113" t="s">
        <v>171</v>
      </c>
    </row>
    <row r="114" spans="1:17" x14ac:dyDescent="0.35">
      <c r="A114" t="s">
        <v>11</v>
      </c>
      <c r="B114" t="s">
        <v>917</v>
      </c>
      <c r="C114" t="s">
        <v>72</v>
      </c>
      <c r="D114" t="s">
        <v>168</v>
      </c>
      <c r="E114" t="s">
        <v>177</v>
      </c>
      <c r="F114" t="s">
        <v>915</v>
      </c>
      <c r="G114" t="s">
        <v>816</v>
      </c>
      <c r="O114" t="s">
        <v>74</v>
      </c>
      <c r="P114" t="s">
        <v>170</v>
      </c>
      <c r="Q114" t="s">
        <v>184</v>
      </c>
    </row>
    <row r="115" spans="1:17" x14ac:dyDescent="0.35">
      <c r="A115" t="s">
        <v>11</v>
      </c>
      <c r="B115" t="s">
        <v>918</v>
      </c>
      <c r="C115" t="s">
        <v>76</v>
      </c>
      <c r="D115" t="s">
        <v>168</v>
      </c>
      <c r="E115" t="s">
        <v>177</v>
      </c>
      <c r="F115" t="s">
        <v>916</v>
      </c>
      <c r="G115" t="s">
        <v>816</v>
      </c>
      <c r="O115" t="s">
        <v>74</v>
      </c>
      <c r="P115" t="s">
        <v>170</v>
      </c>
      <c r="Q115" t="s">
        <v>184</v>
      </c>
    </row>
    <row r="116" spans="1:17" x14ac:dyDescent="0.35">
      <c r="A116" t="s">
        <v>234</v>
      </c>
      <c r="B116" t="s">
        <v>240</v>
      </c>
      <c r="C116" t="s">
        <v>335</v>
      </c>
      <c r="D116" t="s">
        <v>168</v>
      </c>
      <c r="E116" t="s">
        <v>177</v>
      </c>
      <c r="F116" t="s">
        <v>872</v>
      </c>
      <c r="G116" t="s">
        <v>816</v>
      </c>
      <c r="O116" t="s">
        <v>74</v>
      </c>
      <c r="P116" t="s">
        <v>170</v>
      </c>
      <c r="Q116" t="s">
        <v>184</v>
      </c>
    </row>
    <row r="117" spans="1:17" x14ac:dyDescent="0.35">
      <c r="A117" t="s">
        <v>431</v>
      </c>
      <c r="B117" t="s">
        <v>432</v>
      </c>
      <c r="C117" t="s">
        <v>433</v>
      </c>
      <c r="D117" t="s">
        <v>168</v>
      </c>
      <c r="E117" t="s">
        <v>911</v>
      </c>
      <c r="F117" t="s">
        <v>874</v>
      </c>
      <c r="G117" t="s">
        <v>816</v>
      </c>
      <c r="O117" t="s">
        <v>74</v>
      </c>
      <c r="P117" t="s">
        <v>170</v>
      </c>
      <c r="Q117" t="s">
        <v>184</v>
      </c>
    </row>
    <row r="118" spans="1:17" x14ac:dyDescent="0.35">
      <c r="A118" t="s">
        <v>11</v>
      </c>
      <c r="B118" t="s">
        <v>45</v>
      </c>
      <c r="C118" t="s">
        <v>33</v>
      </c>
      <c r="D118" t="s">
        <v>168</v>
      </c>
      <c r="E118" t="s">
        <v>169</v>
      </c>
      <c r="F118" t="s">
        <v>875</v>
      </c>
      <c r="G118" t="s">
        <v>816</v>
      </c>
      <c r="O118" t="s">
        <v>172</v>
      </c>
      <c r="P118" t="s">
        <v>170</v>
      </c>
      <c r="Q118" t="s">
        <v>171</v>
      </c>
    </row>
    <row r="119" spans="1:17" x14ac:dyDescent="0.35">
      <c r="A119" t="s">
        <v>234</v>
      </c>
      <c r="B119" t="s">
        <v>240</v>
      </c>
      <c r="C119" t="s">
        <v>336</v>
      </c>
      <c r="D119" t="s">
        <v>168</v>
      </c>
      <c r="E119" t="s">
        <v>177</v>
      </c>
      <c r="F119" t="s">
        <v>876</v>
      </c>
      <c r="G119" t="s">
        <v>816</v>
      </c>
      <c r="O119" t="s">
        <v>172</v>
      </c>
      <c r="P119" t="s">
        <v>170</v>
      </c>
      <c r="Q119" t="s">
        <v>184</v>
      </c>
    </row>
    <row r="120" spans="1:17" x14ac:dyDescent="0.35">
      <c r="A120" t="s">
        <v>431</v>
      </c>
      <c r="B120" t="s">
        <v>432</v>
      </c>
      <c r="C120" t="s">
        <v>434</v>
      </c>
      <c r="D120" t="s">
        <v>168</v>
      </c>
      <c r="E120" t="s">
        <v>911</v>
      </c>
      <c r="F120" t="s">
        <v>877</v>
      </c>
      <c r="G120" t="s">
        <v>816</v>
      </c>
      <c r="O120" t="s">
        <v>172</v>
      </c>
      <c r="P120" t="s">
        <v>170</v>
      </c>
      <c r="Q120" t="s">
        <v>184</v>
      </c>
    </row>
    <row r="121" spans="1:17" hidden="1" x14ac:dyDescent="0.35">
      <c r="A121" t="s">
        <v>11</v>
      </c>
      <c r="B121" t="s">
        <v>173</v>
      </c>
      <c r="C121" t="s">
        <v>178</v>
      </c>
      <c r="D121" t="s">
        <v>168</v>
      </c>
      <c r="E121" t="s">
        <v>177</v>
      </c>
      <c r="F121" t="s">
        <v>880</v>
      </c>
      <c r="G121" t="s">
        <v>816</v>
      </c>
      <c r="O121" t="s">
        <v>179</v>
      </c>
      <c r="P121" t="s">
        <v>170</v>
      </c>
      <c r="Q121" t="s">
        <v>171</v>
      </c>
    </row>
    <row r="122" spans="1:17" hidden="1" x14ac:dyDescent="0.35">
      <c r="A122" t="s">
        <v>234</v>
      </c>
      <c r="B122" t="s">
        <v>240</v>
      </c>
      <c r="C122" t="s">
        <v>338</v>
      </c>
      <c r="D122" t="s">
        <v>168</v>
      </c>
      <c r="E122" t="s">
        <v>339</v>
      </c>
      <c r="F122" t="s">
        <v>904</v>
      </c>
      <c r="G122" t="s">
        <v>816</v>
      </c>
      <c r="O122" t="s">
        <v>179</v>
      </c>
      <c r="P122" t="s">
        <v>170</v>
      </c>
      <c r="Q122" t="s">
        <v>171</v>
      </c>
    </row>
    <row r="123" spans="1:17" hidden="1" x14ac:dyDescent="0.35">
      <c r="A123" t="s">
        <v>11</v>
      </c>
      <c r="B123" t="s">
        <v>173</v>
      </c>
      <c r="C123" t="s">
        <v>180</v>
      </c>
      <c r="D123" t="s">
        <v>168</v>
      </c>
      <c r="E123" t="s">
        <v>177</v>
      </c>
      <c r="F123" t="s">
        <v>881</v>
      </c>
      <c r="G123" t="s">
        <v>816</v>
      </c>
      <c r="O123" t="s">
        <v>181</v>
      </c>
      <c r="P123" t="s">
        <v>170</v>
      </c>
      <c r="Q123" t="s">
        <v>171</v>
      </c>
    </row>
    <row r="124" spans="1:17" hidden="1" x14ac:dyDescent="0.35">
      <c r="A124" t="s">
        <v>234</v>
      </c>
      <c r="B124" t="s">
        <v>240</v>
      </c>
      <c r="C124" t="s">
        <v>340</v>
      </c>
      <c r="D124" t="s">
        <v>168</v>
      </c>
      <c r="E124" t="s">
        <v>177</v>
      </c>
      <c r="F124" t="s">
        <v>882</v>
      </c>
      <c r="G124" t="s">
        <v>816</v>
      </c>
      <c r="O124" t="s">
        <v>181</v>
      </c>
      <c r="P124" t="s">
        <v>170</v>
      </c>
      <c r="Q124" t="s">
        <v>171</v>
      </c>
    </row>
    <row r="125" spans="1:17" hidden="1" x14ac:dyDescent="0.35">
      <c r="A125" t="s">
        <v>458</v>
      </c>
      <c r="B125" t="s">
        <v>459</v>
      </c>
      <c r="C125" t="s">
        <v>461</v>
      </c>
      <c r="D125" t="s">
        <v>168</v>
      </c>
      <c r="E125" t="s">
        <v>339</v>
      </c>
      <c r="F125" t="s">
        <v>878</v>
      </c>
      <c r="G125" t="s">
        <v>816</v>
      </c>
      <c r="O125" t="s">
        <v>462</v>
      </c>
      <c r="P125" t="s">
        <v>170</v>
      </c>
      <c r="Q125" t="s">
        <v>171</v>
      </c>
    </row>
    <row r="126" spans="1:17" hidden="1" x14ac:dyDescent="0.35">
      <c r="A126" t="s">
        <v>234</v>
      </c>
      <c r="B126" t="s">
        <v>136</v>
      </c>
      <c r="C126" t="s">
        <v>534</v>
      </c>
      <c r="D126" t="s">
        <v>138</v>
      </c>
      <c r="E126" t="s">
        <v>535</v>
      </c>
      <c r="F126" t="s">
        <v>536</v>
      </c>
      <c r="G126" t="s">
        <v>248</v>
      </c>
      <c r="H126" t="s">
        <v>17</v>
      </c>
      <c r="I126" t="s">
        <v>115</v>
      </c>
      <c r="J126" t="s">
        <v>54</v>
      </c>
      <c r="O126" t="s">
        <v>537</v>
      </c>
    </row>
    <row r="127" spans="1:17" hidden="1" x14ac:dyDescent="0.35">
      <c r="A127" t="s">
        <v>234</v>
      </c>
      <c r="B127" t="s">
        <v>136</v>
      </c>
      <c r="C127" t="s">
        <v>538</v>
      </c>
      <c r="D127" t="s">
        <v>138</v>
      </c>
      <c r="E127" t="s">
        <v>145</v>
      </c>
      <c r="F127" t="s">
        <v>539</v>
      </c>
      <c r="G127" t="s">
        <v>248</v>
      </c>
      <c r="H127" t="s">
        <v>17</v>
      </c>
      <c r="I127" t="s">
        <v>115</v>
      </c>
      <c r="J127" t="s">
        <v>194</v>
      </c>
      <c r="O127" t="s">
        <v>148</v>
      </c>
    </row>
    <row r="128" spans="1:17" hidden="1" x14ac:dyDescent="0.35">
      <c r="A128" t="s">
        <v>234</v>
      </c>
      <c r="B128" t="s">
        <v>386</v>
      </c>
      <c r="C128" t="s">
        <v>540</v>
      </c>
      <c r="D128" t="s">
        <v>541</v>
      </c>
      <c r="E128" t="s">
        <v>542</v>
      </c>
      <c r="F128" t="s">
        <v>543</v>
      </c>
      <c r="G128" t="s">
        <v>248</v>
      </c>
      <c r="H128" t="s">
        <v>348</v>
      </c>
      <c r="I128" t="s">
        <v>115</v>
      </c>
      <c r="J128" t="s">
        <v>51</v>
      </c>
      <c r="O128" t="s">
        <v>544</v>
      </c>
    </row>
    <row r="129" spans="1:17" hidden="1" x14ac:dyDescent="0.35">
      <c r="A129" t="s">
        <v>11</v>
      </c>
      <c r="B129" t="s">
        <v>71</v>
      </c>
      <c r="C129" t="s">
        <v>72</v>
      </c>
      <c r="D129" t="s">
        <v>14</v>
      </c>
      <c r="E129" t="s">
        <v>73</v>
      </c>
      <c r="F129" t="s">
        <v>902</v>
      </c>
      <c r="G129" t="s">
        <v>814</v>
      </c>
      <c r="O129" t="s">
        <v>74</v>
      </c>
      <c r="P129" t="s">
        <v>170</v>
      </c>
      <c r="Q129" t="s">
        <v>184</v>
      </c>
    </row>
    <row r="130" spans="1:17" hidden="1" x14ac:dyDescent="0.35">
      <c r="A130" t="s">
        <v>11</v>
      </c>
      <c r="B130" t="s">
        <v>75</v>
      </c>
      <c r="C130" t="s">
        <v>76</v>
      </c>
      <c r="D130" t="s">
        <v>14</v>
      </c>
      <c r="E130" t="s">
        <v>73</v>
      </c>
      <c r="F130" t="s">
        <v>903</v>
      </c>
      <c r="G130" t="s">
        <v>814</v>
      </c>
      <c r="O130" t="s">
        <v>74</v>
      </c>
      <c r="P130" t="s">
        <v>170</v>
      </c>
      <c r="Q130" t="s">
        <v>184</v>
      </c>
    </row>
    <row r="131" spans="1:17" hidden="1" x14ac:dyDescent="0.35">
      <c r="A131" t="s">
        <v>234</v>
      </c>
      <c r="B131" t="s">
        <v>240</v>
      </c>
      <c r="C131" t="s">
        <v>341</v>
      </c>
      <c r="D131" t="s">
        <v>14</v>
      </c>
      <c r="E131" t="s">
        <v>63</v>
      </c>
      <c r="F131" t="s">
        <v>837</v>
      </c>
      <c r="G131" t="s">
        <v>814</v>
      </c>
      <c r="H131" t="s">
        <v>29</v>
      </c>
      <c r="I131" t="s">
        <v>335</v>
      </c>
      <c r="J131" t="s">
        <v>285</v>
      </c>
      <c r="O131" t="s">
        <v>344</v>
      </c>
    </row>
    <row r="132" spans="1:17" hidden="1" x14ac:dyDescent="0.35">
      <c r="A132" t="s">
        <v>234</v>
      </c>
      <c r="B132" t="s">
        <v>240</v>
      </c>
      <c r="C132" t="s">
        <v>576</v>
      </c>
      <c r="D132" t="s">
        <v>14</v>
      </c>
      <c r="E132" t="s">
        <v>47</v>
      </c>
      <c r="F132" t="s">
        <v>838</v>
      </c>
      <c r="G132" t="s">
        <v>814</v>
      </c>
      <c r="H132" t="s">
        <v>830</v>
      </c>
      <c r="I132" t="s">
        <v>335</v>
      </c>
      <c r="J132" t="s">
        <v>156</v>
      </c>
      <c r="O132" t="s">
        <v>577</v>
      </c>
    </row>
    <row r="133" spans="1:17" hidden="1" x14ac:dyDescent="0.35">
      <c r="A133" t="s">
        <v>234</v>
      </c>
      <c r="B133" t="s">
        <v>357</v>
      </c>
      <c r="C133" t="s">
        <v>563</v>
      </c>
      <c r="D133" t="s">
        <v>14</v>
      </c>
      <c r="E133" t="s">
        <v>15</v>
      </c>
      <c r="F133" t="s">
        <v>839</v>
      </c>
      <c r="G133" t="s">
        <v>814</v>
      </c>
      <c r="H133" t="s">
        <v>831</v>
      </c>
      <c r="I133" t="s">
        <v>335</v>
      </c>
      <c r="J133" t="s">
        <v>252</v>
      </c>
      <c r="O133" t="s">
        <v>564</v>
      </c>
    </row>
    <row r="134" spans="1:17" hidden="1" x14ac:dyDescent="0.35">
      <c r="A134" t="s">
        <v>234</v>
      </c>
      <c r="B134" t="s">
        <v>833</v>
      </c>
      <c r="C134" t="s">
        <v>832</v>
      </c>
      <c r="D134" t="s">
        <v>14</v>
      </c>
      <c r="E134" t="s">
        <v>15</v>
      </c>
      <c r="F134" t="s">
        <v>840</v>
      </c>
      <c r="G134" t="s">
        <v>814</v>
      </c>
      <c r="H134" t="s">
        <v>831</v>
      </c>
      <c r="I134" t="s">
        <v>18</v>
      </c>
      <c r="J134" t="s">
        <v>343</v>
      </c>
      <c r="O134" t="s">
        <v>20</v>
      </c>
    </row>
    <row r="135" spans="1:17" hidden="1" x14ac:dyDescent="0.35">
      <c r="A135" t="s">
        <v>234</v>
      </c>
      <c r="B135" t="s">
        <v>349</v>
      </c>
      <c r="C135" t="s">
        <v>350</v>
      </c>
      <c r="D135" t="s">
        <v>14</v>
      </c>
      <c r="E135" t="s">
        <v>351</v>
      </c>
      <c r="F135" t="s">
        <v>851</v>
      </c>
      <c r="G135" t="s">
        <v>814</v>
      </c>
      <c r="H135" t="s">
        <v>17</v>
      </c>
      <c r="O135" t="s">
        <v>352</v>
      </c>
    </row>
    <row r="136" spans="1:17" hidden="1" x14ac:dyDescent="0.35">
      <c r="A136" t="s">
        <v>11</v>
      </c>
      <c r="B136" t="s">
        <v>45</v>
      </c>
      <c r="C136" t="s">
        <v>67</v>
      </c>
      <c r="D136" t="s">
        <v>14</v>
      </c>
      <c r="E136" t="s">
        <v>68</v>
      </c>
      <c r="F136" t="s">
        <v>846</v>
      </c>
      <c r="G136" t="s">
        <v>814</v>
      </c>
      <c r="H136" t="s">
        <v>17</v>
      </c>
      <c r="I136" t="s">
        <v>34</v>
      </c>
      <c r="J136" t="s">
        <v>48</v>
      </c>
      <c r="O136" t="s">
        <v>69</v>
      </c>
    </row>
    <row r="137" spans="1:17" hidden="1" x14ac:dyDescent="0.35">
      <c r="A137" t="s">
        <v>11</v>
      </c>
      <c r="B137" t="s">
        <v>45</v>
      </c>
      <c r="C137" t="s">
        <v>70</v>
      </c>
      <c r="D137" t="s">
        <v>14</v>
      </c>
      <c r="E137" t="s">
        <v>68</v>
      </c>
      <c r="F137" t="s">
        <v>847</v>
      </c>
      <c r="G137" t="s">
        <v>814</v>
      </c>
      <c r="H137" t="s">
        <v>17</v>
      </c>
      <c r="I137" t="s">
        <v>34</v>
      </c>
      <c r="J137" t="s">
        <v>51</v>
      </c>
      <c r="O137" t="s">
        <v>69</v>
      </c>
    </row>
    <row r="138" spans="1:17" hidden="1" x14ac:dyDescent="0.35">
      <c r="A138" t="s">
        <v>11</v>
      </c>
      <c r="B138" t="s">
        <v>45</v>
      </c>
      <c r="C138" t="s">
        <v>62</v>
      </c>
      <c r="D138" t="s">
        <v>14</v>
      </c>
      <c r="E138" t="s">
        <v>63</v>
      </c>
      <c r="F138" t="s">
        <v>848</v>
      </c>
      <c r="G138" t="s">
        <v>814</v>
      </c>
      <c r="H138" t="s">
        <v>64</v>
      </c>
      <c r="I138" t="s">
        <v>34</v>
      </c>
      <c r="J138" t="s">
        <v>43</v>
      </c>
      <c r="O138" t="s">
        <v>65</v>
      </c>
    </row>
    <row r="139" spans="1:17" hidden="1" x14ac:dyDescent="0.35">
      <c r="A139" t="s">
        <v>11</v>
      </c>
      <c r="B139" t="s">
        <v>45</v>
      </c>
      <c r="C139" t="s">
        <v>46</v>
      </c>
      <c r="D139" t="s">
        <v>14</v>
      </c>
      <c r="E139" t="s">
        <v>47</v>
      </c>
      <c r="F139" t="s">
        <v>853</v>
      </c>
      <c r="G139" t="s">
        <v>814</v>
      </c>
      <c r="H139" t="s">
        <v>830</v>
      </c>
      <c r="I139" t="s">
        <v>18</v>
      </c>
      <c r="J139" t="s">
        <v>48</v>
      </c>
      <c r="O139" t="s">
        <v>49</v>
      </c>
    </row>
    <row r="140" spans="1:17" hidden="1" x14ac:dyDescent="0.35">
      <c r="A140" t="s">
        <v>11</v>
      </c>
      <c r="B140" t="s">
        <v>45</v>
      </c>
      <c r="C140" t="s">
        <v>50</v>
      </c>
      <c r="D140" t="s">
        <v>14</v>
      </c>
      <c r="E140" t="s">
        <v>47</v>
      </c>
      <c r="F140" t="s">
        <v>854</v>
      </c>
      <c r="G140" t="s">
        <v>814</v>
      </c>
      <c r="H140" t="s">
        <v>830</v>
      </c>
      <c r="I140" t="s">
        <v>18</v>
      </c>
      <c r="J140" t="s">
        <v>51</v>
      </c>
      <c r="O140" t="s">
        <v>52</v>
      </c>
    </row>
    <row r="141" spans="1:17" hidden="1" x14ac:dyDescent="0.35">
      <c r="A141" t="s">
        <v>11</v>
      </c>
      <c r="B141" t="s">
        <v>45</v>
      </c>
      <c r="C141" t="s">
        <v>53</v>
      </c>
      <c r="D141" t="s">
        <v>14</v>
      </c>
      <c r="E141" t="s">
        <v>47</v>
      </c>
      <c r="F141" t="s">
        <v>855</v>
      </c>
      <c r="G141" t="s">
        <v>814</v>
      </c>
      <c r="H141" t="s">
        <v>830</v>
      </c>
      <c r="I141" t="s">
        <v>18</v>
      </c>
      <c r="J141" t="s">
        <v>54</v>
      </c>
      <c r="O141" t="s">
        <v>55</v>
      </c>
    </row>
    <row r="142" spans="1:17" hidden="1" x14ac:dyDescent="0.35">
      <c r="A142" t="s">
        <v>11</v>
      </c>
      <c r="B142" t="s">
        <v>45</v>
      </c>
      <c r="C142" t="s">
        <v>56</v>
      </c>
      <c r="D142" t="s">
        <v>14</v>
      </c>
      <c r="E142" t="s">
        <v>47</v>
      </c>
      <c r="F142" t="s">
        <v>856</v>
      </c>
      <c r="G142" t="s">
        <v>814</v>
      </c>
      <c r="H142" t="s">
        <v>830</v>
      </c>
      <c r="I142" t="s">
        <v>18</v>
      </c>
      <c r="J142" t="s">
        <v>57</v>
      </c>
      <c r="O142" t="s">
        <v>58</v>
      </c>
    </row>
    <row r="143" spans="1:17" hidden="1" x14ac:dyDescent="0.35">
      <c r="A143" t="s">
        <v>11</v>
      </c>
      <c r="B143" t="s">
        <v>45</v>
      </c>
      <c r="C143" t="s">
        <v>59</v>
      </c>
      <c r="D143" t="s">
        <v>14</v>
      </c>
      <c r="E143" t="s">
        <v>47</v>
      </c>
      <c r="F143" t="s">
        <v>857</v>
      </c>
      <c r="G143" t="s">
        <v>814</v>
      </c>
      <c r="H143" t="s">
        <v>830</v>
      </c>
      <c r="I143" t="s">
        <v>18</v>
      </c>
      <c r="J143" t="s">
        <v>60</v>
      </c>
      <c r="O143" t="s">
        <v>61</v>
      </c>
    </row>
    <row r="144" spans="1:17" hidden="1" x14ac:dyDescent="0.35">
      <c r="A144" t="s">
        <v>11</v>
      </c>
      <c r="B144" t="s">
        <v>12</v>
      </c>
      <c r="C144" t="s">
        <v>21</v>
      </c>
      <c r="D144" t="s">
        <v>14</v>
      </c>
      <c r="E144" t="s">
        <v>15</v>
      </c>
      <c r="F144" t="s">
        <v>858</v>
      </c>
      <c r="G144" t="s">
        <v>814</v>
      </c>
      <c r="H144" t="s">
        <v>17</v>
      </c>
      <c r="I144" t="s">
        <v>18</v>
      </c>
      <c r="J144" t="s">
        <v>22</v>
      </c>
      <c r="O144" t="s">
        <v>20</v>
      </c>
    </row>
    <row r="145" spans="1:15" hidden="1" x14ac:dyDescent="0.35">
      <c r="A145" t="s">
        <v>135</v>
      </c>
      <c r="B145" t="s">
        <v>135</v>
      </c>
      <c r="C145" t="s">
        <v>568</v>
      </c>
      <c r="D145" t="s">
        <v>14</v>
      </c>
      <c r="E145" t="s">
        <v>15</v>
      </c>
      <c r="F145" t="s">
        <v>861</v>
      </c>
      <c r="G145" t="s">
        <v>814</v>
      </c>
      <c r="H145" t="s">
        <v>17</v>
      </c>
      <c r="I145" t="s">
        <v>18</v>
      </c>
      <c r="J145" t="s">
        <v>569</v>
      </c>
      <c r="O145" t="s">
        <v>20</v>
      </c>
    </row>
    <row r="146" spans="1:15" hidden="1" x14ac:dyDescent="0.35">
      <c r="A146" t="s">
        <v>11</v>
      </c>
      <c r="B146" t="s">
        <v>37</v>
      </c>
      <c r="C146" t="s">
        <v>38</v>
      </c>
      <c r="D146" t="s">
        <v>14</v>
      </c>
      <c r="E146" t="s">
        <v>15</v>
      </c>
      <c r="F146" t="s">
        <v>860</v>
      </c>
      <c r="G146" t="s">
        <v>814</v>
      </c>
      <c r="H146" t="s">
        <v>17</v>
      </c>
      <c r="I146" t="s">
        <v>18</v>
      </c>
      <c r="J146" t="s">
        <v>39</v>
      </c>
      <c r="O146" t="s">
        <v>20</v>
      </c>
    </row>
    <row r="147" spans="1:15" hidden="1" x14ac:dyDescent="0.35">
      <c r="A147" t="s">
        <v>11</v>
      </c>
      <c r="B147" t="s">
        <v>12</v>
      </c>
      <c r="C147" t="s">
        <v>13</v>
      </c>
      <c r="D147" t="s">
        <v>14</v>
      </c>
      <c r="E147" t="s">
        <v>15</v>
      </c>
      <c r="F147" t="s">
        <v>859</v>
      </c>
      <c r="G147" t="s">
        <v>814</v>
      </c>
      <c r="H147" t="s">
        <v>17</v>
      </c>
      <c r="I147" t="s">
        <v>18</v>
      </c>
      <c r="J147" t="s">
        <v>19</v>
      </c>
      <c r="O147" t="s">
        <v>20</v>
      </c>
    </row>
    <row r="148" spans="1:15" hidden="1" x14ac:dyDescent="0.35">
      <c r="A148" t="s">
        <v>11</v>
      </c>
      <c r="B148" t="s">
        <v>71</v>
      </c>
      <c r="C148" t="s">
        <v>200</v>
      </c>
      <c r="D148" t="s">
        <v>201</v>
      </c>
      <c r="E148" t="s">
        <v>202</v>
      </c>
      <c r="F148" t="s">
        <v>820</v>
      </c>
      <c r="G148" t="s">
        <v>814</v>
      </c>
      <c r="H148" t="s">
        <v>17</v>
      </c>
      <c r="I148" t="s">
        <v>72</v>
      </c>
      <c r="J148" t="s">
        <v>552</v>
      </c>
      <c r="O148" t="s">
        <v>205</v>
      </c>
    </row>
    <row r="149" spans="1:15" hidden="1" x14ac:dyDescent="0.35">
      <c r="A149" t="s">
        <v>11</v>
      </c>
      <c r="B149" t="s">
        <v>71</v>
      </c>
      <c r="C149" t="s">
        <v>206</v>
      </c>
      <c r="D149" t="s">
        <v>201</v>
      </c>
      <c r="E149" t="s">
        <v>202</v>
      </c>
      <c r="F149" t="s">
        <v>821</v>
      </c>
      <c r="G149" t="s">
        <v>814</v>
      </c>
      <c r="H149" t="s">
        <v>17</v>
      </c>
      <c r="I149" t="s">
        <v>72</v>
      </c>
      <c r="J149" t="s">
        <v>30</v>
      </c>
      <c r="O149" t="s">
        <v>207</v>
      </c>
    </row>
    <row r="150" spans="1:15" hidden="1" x14ac:dyDescent="0.35">
      <c r="A150" t="s">
        <v>11</v>
      </c>
      <c r="B150" t="s">
        <v>71</v>
      </c>
      <c r="C150" t="s">
        <v>208</v>
      </c>
      <c r="D150" t="s">
        <v>201</v>
      </c>
      <c r="E150" t="s">
        <v>202</v>
      </c>
      <c r="F150" t="s">
        <v>822</v>
      </c>
      <c r="G150" t="s">
        <v>814</v>
      </c>
      <c r="H150" t="s">
        <v>17</v>
      </c>
      <c r="I150" t="s">
        <v>72</v>
      </c>
      <c r="J150" t="s">
        <v>664</v>
      </c>
      <c r="O150" t="s">
        <v>210</v>
      </c>
    </row>
    <row r="151" spans="1:15" hidden="1" x14ac:dyDescent="0.35">
      <c r="A151" t="s">
        <v>11</v>
      </c>
      <c r="B151" t="s">
        <v>71</v>
      </c>
      <c r="C151" t="s">
        <v>211</v>
      </c>
      <c r="D151" t="s">
        <v>201</v>
      </c>
      <c r="E151" t="s">
        <v>202</v>
      </c>
      <c r="F151" t="s">
        <v>823</v>
      </c>
      <c r="G151" t="s">
        <v>814</v>
      </c>
      <c r="H151" t="s">
        <v>17</v>
      </c>
      <c r="I151" t="s">
        <v>72</v>
      </c>
      <c r="J151" t="s">
        <v>466</v>
      </c>
      <c r="O151" t="s">
        <v>213</v>
      </c>
    </row>
    <row r="152" spans="1:15" hidden="1" x14ac:dyDescent="0.35">
      <c r="A152" t="s">
        <v>11</v>
      </c>
      <c r="B152" t="s">
        <v>71</v>
      </c>
      <c r="C152" t="s">
        <v>214</v>
      </c>
      <c r="D152" t="s">
        <v>201</v>
      </c>
      <c r="E152" t="s">
        <v>202</v>
      </c>
      <c r="F152" t="s">
        <v>824</v>
      </c>
      <c r="G152" t="s">
        <v>814</v>
      </c>
      <c r="H152" t="s">
        <v>17</v>
      </c>
      <c r="I152" t="s">
        <v>72</v>
      </c>
      <c r="J152" t="s">
        <v>281</v>
      </c>
      <c r="O152" t="s">
        <v>216</v>
      </c>
    </row>
    <row r="153" spans="1:15" hidden="1" x14ac:dyDescent="0.35">
      <c r="A153" t="s">
        <v>11</v>
      </c>
      <c r="B153" t="s">
        <v>71</v>
      </c>
      <c r="C153" t="s">
        <v>217</v>
      </c>
      <c r="D153" t="s">
        <v>201</v>
      </c>
      <c r="E153" t="s">
        <v>202</v>
      </c>
      <c r="F153" t="s">
        <v>825</v>
      </c>
      <c r="G153" t="s">
        <v>814</v>
      </c>
      <c r="H153" t="s">
        <v>17</v>
      </c>
      <c r="I153" t="s">
        <v>72</v>
      </c>
      <c r="J153" t="s">
        <v>285</v>
      </c>
      <c r="O153" t="s">
        <v>219</v>
      </c>
    </row>
    <row r="154" spans="1:15" hidden="1" x14ac:dyDescent="0.35">
      <c r="A154" t="s">
        <v>11</v>
      </c>
      <c r="B154" t="s">
        <v>75</v>
      </c>
      <c r="C154" t="s">
        <v>220</v>
      </c>
      <c r="D154" t="s">
        <v>201</v>
      </c>
      <c r="E154" t="s">
        <v>202</v>
      </c>
      <c r="F154" t="s">
        <v>826</v>
      </c>
      <c r="G154" t="s">
        <v>814</v>
      </c>
      <c r="H154" t="s">
        <v>17</v>
      </c>
      <c r="I154" t="s">
        <v>76</v>
      </c>
      <c r="J154" t="s">
        <v>215</v>
      </c>
      <c r="O154" t="s">
        <v>221</v>
      </c>
    </row>
    <row r="155" spans="1:15" hidden="1" x14ac:dyDescent="0.35">
      <c r="A155" t="s">
        <v>11</v>
      </c>
      <c r="B155" t="s">
        <v>75</v>
      </c>
      <c r="C155" t="s">
        <v>222</v>
      </c>
      <c r="D155" t="s">
        <v>201</v>
      </c>
      <c r="E155" t="s">
        <v>202</v>
      </c>
      <c r="F155" t="s">
        <v>827</v>
      </c>
      <c r="G155" t="s">
        <v>814</v>
      </c>
      <c r="H155" t="s">
        <v>17</v>
      </c>
      <c r="I155" t="s">
        <v>76</v>
      </c>
      <c r="J155" t="s">
        <v>218</v>
      </c>
      <c r="O155" t="s">
        <v>223</v>
      </c>
    </row>
    <row r="156" spans="1:15" hidden="1" x14ac:dyDescent="0.35">
      <c r="A156" t="s">
        <v>11</v>
      </c>
      <c r="B156" t="s">
        <v>75</v>
      </c>
      <c r="C156" t="s">
        <v>224</v>
      </c>
      <c r="D156" t="s">
        <v>201</v>
      </c>
      <c r="E156" t="s">
        <v>202</v>
      </c>
      <c r="F156" t="s">
        <v>828</v>
      </c>
      <c r="G156" t="s">
        <v>814</v>
      </c>
      <c r="H156" t="s">
        <v>17</v>
      </c>
      <c r="I156" t="s">
        <v>76</v>
      </c>
      <c r="J156" t="s">
        <v>552</v>
      </c>
      <c r="O156" t="s">
        <v>225</v>
      </c>
    </row>
    <row r="157" spans="1:15" hidden="1" x14ac:dyDescent="0.35">
      <c r="A157" t="s">
        <v>11</v>
      </c>
      <c r="B157" t="s">
        <v>75</v>
      </c>
      <c r="C157" t="s">
        <v>226</v>
      </c>
      <c r="D157" t="s">
        <v>201</v>
      </c>
      <c r="E157" t="s">
        <v>202</v>
      </c>
      <c r="F157" t="s">
        <v>829</v>
      </c>
      <c r="G157" t="s">
        <v>814</v>
      </c>
      <c r="H157" t="s">
        <v>17</v>
      </c>
      <c r="I157" t="s">
        <v>76</v>
      </c>
      <c r="J157" t="s">
        <v>30</v>
      </c>
      <c r="O157" t="s">
        <v>227</v>
      </c>
    </row>
    <row r="158" spans="1:15" hidden="1" x14ac:dyDescent="0.35">
      <c r="A158" t="s">
        <v>234</v>
      </c>
      <c r="B158" t="s">
        <v>240</v>
      </c>
      <c r="C158" t="s">
        <v>557</v>
      </c>
      <c r="D158" t="s">
        <v>558</v>
      </c>
      <c r="E158" t="s">
        <v>559</v>
      </c>
      <c r="F158" t="s">
        <v>841</v>
      </c>
      <c r="G158" t="s">
        <v>814</v>
      </c>
      <c r="H158" t="s">
        <v>830</v>
      </c>
      <c r="I158" t="s">
        <v>335</v>
      </c>
      <c r="J158" t="s">
        <v>466</v>
      </c>
      <c r="O158" t="s">
        <v>560</v>
      </c>
    </row>
    <row r="159" spans="1:15" hidden="1" x14ac:dyDescent="0.35">
      <c r="A159" t="s">
        <v>234</v>
      </c>
      <c r="B159" t="s">
        <v>240</v>
      </c>
      <c r="C159" t="s">
        <v>561</v>
      </c>
      <c r="D159" t="s">
        <v>558</v>
      </c>
      <c r="E159" t="s">
        <v>559</v>
      </c>
      <c r="F159" t="s">
        <v>842</v>
      </c>
      <c r="G159" t="s">
        <v>814</v>
      </c>
      <c r="H159" t="s">
        <v>830</v>
      </c>
      <c r="I159" t="s">
        <v>335</v>
      </c>
      <c r="J159" t="s">
        <v>281</v>
      </c>
      <c r="O159" t="s">
        <v>562</v>
      </c>
    </row>
    <row r="160" spans="1:15" hidden="1" x14ac:dyDescent="0.35">
      <c r="A160" t="s">
        <v>11</v>
      </c>
      <c r="B160" t="s">
        <v>23</v>
      </c>
      <c r="C160" t="s">
        <v>26</v>
      </c>
      <c r="D160" t="s">
        <v>14</v>
      </c>
      <c r="E160" t="s">
        <v>801</v>
      </c>
      <c r="F160" t="s">
        <v>849</v>
      </c>
      <c r="G160" t="s">
        <v>814</v>
      </c>
      <c r="H160" t="s">
        <v>17</v>
      </c>
      <c r="O160" t="s">
        <v>36</v>
      </c>
    </row>
    <row r="161" spans="1:15" hidden="1" x14ac:dyDescent="0.35">
      <c r="A161" t="s">
        <v>11</v>
      </c>
      <c r="B161" t="s">
        <v>23</v>
      </c>
      <c r="C161" t="s">
        <v>24</v>
      </c>
      <c r="D161" t="s">
        <v>14</v>
      </c>
      <c r="E161" t="s">
        <v>25</v>
      </c>
      <c r="F161" t="s">
        <v>850</v>
      </c>
      <c r="G161" t="s">
        <v>814</v>
      </c>
      <c r="H161" t="s">
        <v>17</v>
      </c>
      <c r="I161" t="s">
        <v>26</v>
      </c>
      <c r="J161" t="s">
        <v>27</v>
      </c>
      <c r="O161" t="s">
        <v>28</v>
      </c>
    </row>
    <row r="162" spans="1:15" hidden="1" x14ac:dyDescent="0.35">
      <c r="A162" t="s">
        <v>234</v>
      </c>
      <c r="B162" t="s">
        <v>240</v>
      </c>
      <c r="C162" t="s">
        <v>345</v>
      </c>
      <c r="D162" t="s">
        <v>191</v>
      </c>
      <c r="E162" t="s">
        <v>192</v>
      </c>
      <c r="F162" t="s">
        <v>845</v>
      </c>
      <c r="G162" t="s">
        <v>248</v>
      </c>
      <c r="H162" t="s">
        <v>193</v>
      </c>
      <c r="I162" t="s">
        <v>115</v>
      </c>
      <c r="J162" t="s">
        <v>19</v>
      </c>
      <c r="O162" t="s">
        <v>195</v>
      </c>
    </row>
    <row r="163" spans="1:15" hidden="1" x14ac:dyDescent="0.35">
      <c r="A163" t="s">
        <v>234</v>
      </c>
      <c r="B163" t="s">
        <v>240</v>
      </c>
      <c r="C163" t="s">
        <v>345</v>
      </c>
      <c r="D163" t="s">
        <v>191</v>
      </c>
      <c r="E163" t="s">
        <v>192</v>
      </c>
      <c r="F163" t="s">
        <v>845</v>
      </c>
      <c r="G163" t="s">
        <v>814</v>
      </c>
      <c r="H163" t="s">
        <v>836</v>
      </c>
      <c r="I163" t="s">
        <v>335</v>
      </c>
      <c r="J163" t="s">
        <v>159</v>
      </c>
      <c r="O163" t="s">
        <v>195</v>
      </c>
    </row>
    <row r="164" spans="1:15" hidden="1" x14ac:dyDescent="0.35">
      <c r="A164" t="s">
        <v>11</v>
      </c>
      <c r="B164" t="s">
        <v>45</v>
      </c>
      <c r="C164" t="s">
        <v>190</v>
      </c>
      <c r="D164" t="s">
        <v>191</v>
      </c>
      <c r="E164" t="s">
        <v>192</v>
      </c>
      <c r="F164" t="s">
        <v>845</v>
      </c>
      <c r="G164" t="s">
        <v>814</v>
      </c>
      <c r="H164" t="s">
        <v>836</v>
      </c>
      <c r="O164" t="s">
        <v>195</v>
      </c>
    </row>
    <row r="165" spans="1:15" hidden="1" x14ac:dyDescent="0.35">
      <c r="A165" t="s">
        <v>11</v>
      </c>
      <c r="B165" t="s">
        <v>45</v>
      </c>
      <c r="C165" t="s">
        <v>190</v>
      </c>
      <c r="D165" t="s">
        <v>191</v>
      </c>
      <c r="E165" t="s">
        <v>192</v>
      </c>
      <c r="F165" t="s">
        <v>845</v>
      </c>
      <c r="G165" t="s">
        <v>248</v>
      </c>
      <c r="H165" t="s">
        <v>193</v>
      </c>
      <c r="I165" t="s">
        <v>34</v>
      </c>
      <c r="J165" t="s">
        <v>194</v>
      </c>
      <c r="O165" t="s">
        <v>195</v>
      </c>
    </row>
    <row r="166" spans="1:15" hidden="1" x14ac:dyDescent="0.35">
      <c r="A166" t="s">
        <v>234</v>
      </c>
      <c r="B166" t="s">
        <v>240</v>
      </c>
      <c r="C166" t="s">
        <v>576</v>
      </c>
      <c r="D166" t="s">
        <v>14</v>
      </c>
      <c r="E166" t="s">
        <v>47</v>
      </c>
      <c r="F166" t="s">
        <v>16</v>
      </c>
      <c r="G166" t="s">
        <v>814</v>
      </c>
      <c r="H166" t="s">
        <v>29</v>
      </c>
      <c r="I166" t="s">
        <v>335</v>
      </c>
      <c r="J166" t="s">
        <v>156</v>
      </c>
      <c r="O166" t="s">
        <v>577</v>
      </c>
    </row>
    <row r="167" spans="1:15" hidden="1" x14ac:dyDescent="0.35">
      <c r="A167" t="s">
        <v>234</v>
      </c>
      <c r="B167" t="s">
        <v>349</v>
      </c>
      <c r="C167" t="s">
        <v>350</v>
      </c>
      <c r="D167" t="s">
        <v>14</v>
      </c>
      <c r="E167" t="s">
        <v>351</v>
      </c>
      <c r="F167" t="s">
        <v>16</v>
      </c>
      <c r="G167" t="s">
        <v>814</v>
      </c>
      <c r="H167" t="s">
        <v>29</v>
      </c>
      <c r="I167" t="s">
        <v>335</v>
      </c>
      <c r="J167" t="s">
        <v>552</v>
      </c>
      <c r="O167" t="s">
        <v>352</v>
      </c>
    </row>
    <row r="168" spans="1:15" hidden="1" x14ac:dyDescent="0.35">
      <c r="A168" t="s">
        <v>234</v>
      </c>
      <c r="B168" t="s">
        <v>349</v>
      </c>
      <c r="C168" t="s">
        <v>573</v>
      </c>
      <c r="D168" t="s">
        <v>14</v>
      </c>
      <c r="E168" t="s">
        <v>574</v>
      </c>
      <c r="F168" t="s">
        <v>16</v>
      </c>
      <c r="G168" t="s">
        <v>814</v>
      </c>
      <c r="H168" t="s">
        <v>29</v>
      </c>
      <c r="I168" t="s">
        <v>335</v>
      </c>
      <c r="J168" t="s">
        <v>30</v>
      </c>
      <c r="O168" t="s">
        <v>575</v>
      </c>
    </row>
    <row r="169" spans="1:15" hidden="1" x14ac:dyDescent="0.35">
      <c r="A169" t="s">
        <v>431</v>
      </c>
      <c r="B169" t="s">
        <v>432</v>
      </c>
      <c r="C169" t="s">
        <v>545</v>
      </c>
      <c r="D169" t="s">
        <v>438</v>
      </c>
      <c r="E169" t="s">
        <v>546</v>
      </c>
      <c r="F169" t="s">
        <v>16</v>
      </c>
      <c r="G169" t="s">
        <v>814</v>
      </c>
      <c r="H169" t="s">
        <v>29</v>
      </c>
      <c r="I169" t="s">
        <v>433</v>
      </c>
      <c r="J169" t="s">
        <v>204</v>
      </c>
      <c r="O169" t="s">
        <v>547</v>
      </c>
    </row>
    <row r="170" spans="1:15" hidden="1" x14ac:dyDescent="0.35">
      <c r="A170" t="s">
        <v>234</v>
      </c>
      <c r="B170" t="s">
        <v>357</v>
      </c>
      <c r="C170" t="s">
        <v>563</v>
      </c>
      <c r="D170" t="s">
        <v>14</v>
      </c>
      <c r="E170" t="s">
        <v>15</v>
      </c>
      <c r="F170" t="s">
        <v>16</v>
      </c>
      <c r="G170" t="s">
        <v>814</v>
      </c>
      <c r="H170" t="s">
        <v>852</v>
      </c>
      <c r="I170" t="s">
        <v>335</v>
      </c>
      <c r="J170" t="s">
        <v>252</v>
      </c>
      <c r="O170" t="s">
        <v>564</v>
      </c>
    </row>
    <row r="171" spans="1:15" hidden="1" x14ac:dyDescent="0.35">
      <c r="A171" t="s">
        <v>234</v>
      </c>
      <c r="B171" t="s">
        <v>833</v>
      </c>
      <c r="C171" t="s">
        <v>832</v>
      </c>
      <c r="D171" t="s">
        <v>14</v>
      </c>
      <c r="E171" t="s">
        <v>15</v>
      </c>
      <c r="F171" t="s">
        <v>16</v>
      </c>
      <c r="G171" t="s">
        <v>814</v>
      </c>
      <c r="H171" t="s">
        <v>852</v>
      </c>
      <c r="I171" t="s">
        <v>18</v>
      </c>
      <c r="J171" t="s">
        <v>343</v>
      </c>
      <c r="O171" t="s">
        <v>20</v>
      </c>
    </row>
    <row r="172" spans="1:15" hidden="1" x14ac:dyDescent="0.35">
      <c r="A172" t="s">
        <v>234</v>
      </c>
      <c r="B172" t="s">
        <v>40</v>
      </c>
      <c r="C172" t="s">
        <v>570</v>
      </c>
      <c r="D172" t="s">
        <v>14</v>
      </c>
      <c r="E172" t="s">
        <v>571</v>
      </c>
      <c r="F172" t="s">
        <v>16</v>
      </c>
      <c r="G172" t="s">
        <v>814</v>
      </c>
      <c r="H172" t="s">
        <v>29</v>
      </c>
      <c r="I172" t="s">
        <v>335</v>
      </c>
      <c r="J172" t="s">
        <v>204</v>
      </c>
      <c r="O172" t="s">
        <v>44</v>
      </c>
    </row>
    <row r="173" spans="1:15" hidden="1" x14ac:dyDescent="0.35">
      <c r="A173" t="s">
        <v>234</v>
      </c>
      <c r="B173" t="s">
        <v>40</v>
      </c>
      <c r="C173" t="s">
        <v>572</v>
      </c>
      <c r="D173" t="s">
        <v>14</v>
      </c>
      <c r="E173" t="s">
        <v>571</v>
      </c>
      <c r="F173" t="s">
        <v>16</v>
      </c>
      <c r="G173" t="s">
        <v>814</v>
      </c>
      <c r="H173" t="s">
        <v>29</v>
      </c>
      <c r="I173" t="s">
        <v>335</v>
      </c>
      <c r="J173" t="s">
        <v>215</v>
      </c>
      <c r="O173" t="s">
        <v>44</v>
      </c>
    </row>
    <row r="174" spans="1:15" hidden="1" x14ac:dyDescent="0.35">
      <c r="A174" t="s">
        <v>234</v>
      </c>
      <c r="B174" t="s">
        <v>240</v>
      </c>
      <c r="C174" t="s">
        <v>557</v>
      </c>
      <c r="D174" t="s">
        <v>558</v>
      </c>
      <c r="E174" t="s">
        <v>559</v>
      </c>
      <c r="F174" t="s">
        <v>16</v>
      </c>
      <c r="G174" t="s">
        <v>814</v>
      </c>
      <c r="H174" t="s">
        <v>29</v>
      </c>
      <c r="I174" t="s">
        <v>335</v>
      </c>
      <c r="J174" t="s">
        <v>466</v>
      </c>
      <c r="O174" t="s">
        <v>560</v>
      </c>
    </row>
    <row r="175" spans="1:15" hidden="1" x14ac:dyDescent="0.35">
      <c r="A175" t="s">
        <v>234</v>
      </c>
      <c r="B175" t="s">
        <v>240</v>
      </c>
      <c r="C175" t="s">
        <v>561</v>
      </c>
      <c r="D175" t="s">
        <v>558</v>
      </c>
      <c r="E175" t="s">
        <v>559</v>
      </c>
      <c r="F175" t="s">
        <v>16</v>
      </c>
      <c r="G175" t="s">
        <v>814</v>
      </c>
      <c r="H175" t="s">
        <v>29</v>
      </c>
      <c r="I175" t="s">
        <v>335</v>
      </c>
      <c r="J175" t="s">
        <v>281</v>
      </c>
      <c r="O175" t="s">
        <v>562</v>
      </c>
    </row>
    <row r="176" spans="1:15" hidden="1" x14ac:dyDescent="0.35">
      <c r="A176" t="s">
        <v>548</v>
      </c>
      <c r="B176" t="s">
        <v>549</v>
      </c>
      <c r="C176" t="s">
        <v>550</v>
      </c>
      <c r="D176" t="s">
        <v>14</v>
      </c>
      <c r="E176" t="s">
        <v>551</v>
      </c>
      <c r="F176" t="s">
        <v>16</v>
      </c>
      <c r="G176" t="s">
        <v>814</v>
      </c>
      <c r="H176" t="s">
        <v>29</v>
      </c>
      <c r="I176" t="s">
        <v>18</v>
      </c>
      <c r="J176" t="s">
        <v>365</v>
      </c>
      <c r="O176" t="s">
        <v>352</v>
      </c>
    </row>
    <row r="177" spans="1:15" hidden="1" x14ac:dyDescent="0.35">
      <c r="A177" t="s">
        <v>548</v>
      </c>
      <c r="B177" t="s">
        <v>553</v>
      </c>
      <c r="C177" t="s">
        <v>565</v>
      </c>
      <c r="D177" t="s">
        <v>558</v>
      </c>
      <c r="E177" t="s">
        <v>566</v>
      </c>
      <c r="F177" t="s">
        <v>16</v>
      </c>
      <c r="G177" t="s">
        <v>814</v>
      </c>
      <c r="H177" t="s">
        <v>29</v>
      </c>
      <c r="I177" t="s">
        <v>18</v>
      </c>
      <c r="J177" t="s">
        <v>369</v>
      </c>
      <c r="O177" t="s">
        <v>567</v>
      </c>
    </row>
    <row r="178" spans="1:15" hidden="1" x14ac:dyDescent="0.35">
      <c r="A178" t="s">
        <v>548</v>
      </c>
      <c r="B178" t="s">
        <v>553</v>
      </c>
      <c r="C178" t="s">
        <v>565</v>
      </c>
      <c r="D178" t="s">
        <v>558</v>
      </c>
      <c r="E178" t="s">
        <v>566</v>
      </c>
      <c r="F178" t="s">
        <v>16</v>
      </c>
      <c r="G178" t="s">
        <v>814</v>
      </c>
      <c r="H178" t="s">
        <v>29</v>
      </c>
      <c r="I178" t="s">
        <v>18</v>
      </c>
      <c r="J178" t="s">
        <v>369</v>
      </c>
      <c r="O178" t="s">
        <v>567</v>
      </c>
    </row>
    <row r="179" spans="1:15" hidden="1" x14ac:dyDescent="0.35">
      <c r="A179" t="s">
        <v>548</v>
      </c>
      <c r="B179" t="s">
        <v>553</v>
      </c>
      <c r="C179" t="s">
        <v>554</v>
      </c>
      <c r="D179" t="s">
        <v>14</v>
      </c>
      <c r="E179" t="s">
        <v>555</v>
      </c>
      <c r="F179" t="s">
        <v>16</v>
      </c>
      <c r="G179" t="s">
        <v>814</v>
      </c>
      <c r="H179" t="s">
        <v>29</v>
      </c>
      <c r="I179" t="s">
        <v>18</v>
      </c>
      <c r="J179" t="s">
        <v>373</v>
      </c>
      <c r="O179" t="s">
        <v>556</v>
      </c>
    </row>
    <row r="180" spans="1:15" hidden="1" x14ac:dyDescent="0.35">
      <c r="A180" t="s">
        <v>11</v>
      </c>
      <c r="B180" t="s">
        <v>45</v>
      </c>
      <c r="C180" t="s">
        <v>46</v>
      </c>
      <c r="D180" t="s">
        <v>14</v>
      </c>
      <c r="E180" t="s">
        <v>47</v>
      </c>
      <c r="F180" t="s">
        <v>16</v>
      </c>
      <c r="G180" t="s">
        <v>814</v>
      </c>
      <c r="H180" t="s">
        <v>29</v>
      </c>
      <c r="I180" t="s">
        <v>18</v>
      </c>
      <c r="J180" t="s">
        <v>48</v>
      </c>
      <c r="O180" t="s">
        <v>49</v>
      </c>
    </row>
    <row r="181" spans="1:15" hidden="1" x14ac:dyDescent="0.35">
      <c r="A181" t="s">
        <v>11</v>
      </c>
      <c r="B181" t="s">
        <v>45</v>
      </c>
      <c r="C181" t="s">
        <v>50</v>
      </c>
      <c r="D181" t="s">
        <v>14</v>
      </c>
      <c r="E181" t="s">
        <v>47</v>
      </c>
      <c r="F181" t="s">
        <v>16</v>
      </c>
      <c r="G181" t="s">
        <v>814</v>
      </c>
      <c r="H181" t="s">
        <v>29</v>
      </c>
      <c r="I181" t="s">
        <v>18</v>
      </c>
      <c r="J181" t="s">
        <v>51</v>
      </c>
      <c r="O181" t="s">
        <v>52</v>
      </c>
    </row>
    <row r="182" spans="1:15" hidden="1" x14ac:dyDescent="0.35">
      <c r="A182" t="s">
        <v>11</v>
      </c>
      <c r="B182" t="s">
        <v>45</v>
      </c>
      <c r="C182" t="s">
        <v>53</v>
      </c>
      <c r="D182" t="s">
        <v>14</v>
      </c>
      <c r="E182" t="s">
        <v>47</v>
      </c>
      <c r="F182" t="s">
        <v>16</v>
      </c>
      <c r="G182" t="s">
        <v>814</v>
      </c>
      <c r="H182" t="s">
        <v>29</v>
      </c>
      <c r="I182" t="s">
        <v>18</v>
      </c>
      <c r="J182" t="s">
        <v>54</v>
      </c>
      <c r="O182" t="s">
        <v>55</v>
      </c>
    </row>
    <row r="183" spans="1:15" hidden="1" x14ac:dyDescent="0.35">
      <c r="A183" t="s">
        <v>11</v>
      </c>
      <c r="B183" t="s">
        <v>45</v>
      </c>
      <c r="C183" t="s">
        <v>56</v>
      </c>
      <c r="D183" t="s">
        <v>14</v>
      </c>
      <c r="E183" t="s">
        <v>47</v>
      </c>
      <c r="F183" t="s">
        <v>16</v>
      </c>
      <c r="G183" t="s">
        <v>814</v>
      </c>
      <c r="H183" t="s">
        <v>29</v>
      </c>
      <c r="I183" t="s">
        <v>18</v>
      </c>
      <c r="J183" t="s">
        <v>57</v>
      </c>
      <c r="O183" t="s">
        <v>58</v>
      </c>
    </row>
    <row r="184" spans="1:15" hidden="1" x14ac:dyDescent="0.35">
      <c r="A184" t="s">
        <v>11</v>
      </c>
      <c r="B184" t="s">
        <v>45</v>
      </c>
      <c r="C184" t="s">
        <v>59</v>
      </c>
      <c r="D184" t="s">
        <v>14</v>
      </c>
      <c r="E184" t="s">
        <v>47</v>
      </c>
      <c r="F184" t="s">
        <v>16</v>
      </c>
      <c r="G184" t="s">
        <v>814</v>
      </c>
      <c r="H184" t="s">
        <v>29</v>
      </c>
      <c r="I184" t="s">
        <v>18</v>
      </c>
      <c r="J184" t="s">
        <v>60</v>
      </c>
      <c r="O184" t="s">
        <v>61</v>
      </c>
    </row>
    <row r="185" spans="1:15" hidden="1" x14ac:dyDescent="0.35">
      <c r="A185" t="s">
        <v>11</v>
      </c>
      <c r="B185" t="s">
        <v>71</v>
      </c>
      <c r="C185" t="s">
        <v>200</v>
      </c>
      <c r="D185" t="s">
        <v>201</v>
      </c>
      <c r="E185" t="s">
        <v>202</v>
      </c>
      <c r="F185" t="s">
        <v>16</v>
      </c>
      <c r="G185" t="s">
        <v>814</v>
      </c>
      <c r="H185" t="s">
        <v>203</v>
      </c>
      <c r="I185" t="s">
        <v>72</v>
      </c>
      <c r="J185" t="s">
        <v>204</v>
      </c>
      <c r="O185" t="s">
        <v>205</v>
      </c>
    </row>
    <row r="186" spans="1:15" hidden="1" x14ac:dyDescent="0.35">
      <c r="A186" t="s">
        <v>11</v>
      </c>
      <c r="B186" t="s">
        <v>71</v>
      </c>
      <c r="C186" t="s">
        <v>206</v>
      </c>
      <c r="D186" t="s">
        <v>201</v>
      </c>
      <c r="E186" t="s">
        <v>202</v>
      </c>
      <c r="F186" t="s">
        <v>16</v>
      </c>
      <c r="G186" t="s">
        <v>814</v>
      </c>
      <c r="H186" t="s">
        <v>203</v>
      </c>
      <c r="I186" t="s">
        <v>72</v>
      </c>
      <c r="J186" t="s">
        <v>27</v>
      </c>
      <c r="O186" t="s">
        <v>207</v>
      </c>
    </row>
    <row r="187" spans="1:15" hidden="1" x14ac:dyDescent="0.35">
      <c r="A187" t="s">
        <v>11</v>
      </c>
      <c r="B187" t="s">
        <v>71</v>
      </c>
      <c r="C187" t="s">
        <v>208</v>
      </c>
      <c r="D187" t="s">
        <v>201</v>
      </c>
      <c r="E187" t="s">
        <v>202</v>
      </c>
      <c r="F187" t="s">
        <v>16</v>
      </c>
      <c r="G187" t="s">
        <v>814</v>
      </c>
      <c r="H187" t="s">
        <v>203</v>
      </c>
      <c r="I187" t="s">
        <v>72</v>
      </c>
      <c r="J187" t="s">
        <v>209</v>
      </c>
      <c r="O187" t="s">
        <v>210</v>
      </c>
    </row>
    <row r="188" spans="1:15" hidden="1" x14ac:dyDescent="0.35">
      <c r="A188" t="s">
        <v>11</v>
      </c>
      <c r="B188" t="s">
        <v>71</v>
      </c>
      <c r="C188" t="s">
        <v>211</v>
      </c>
      <c r="D188" t="s">
        <v>201</v>
      </c>
      <c r="E188" t="s">
        <v>202</v>
      </c>
      <c r="F188" t="s">
        <v>16</v>
      </c>
      <c r="G188" t="s">
        <v>814</v>
      </c>
      <c r="H188" t="s">
        <v>203</v>
      </c>
      <c r="I188" t="s">
        <v>72</v>
      </c>
      <c r="J188" t="s">
        <v>212</v>
      </c>
      <c r="O188" t="s">
        <v>213</v>
      </c>
    </row>
    <row r="189" spans="1:15" hidden="1" x14ac:dyDescent="0.35">
      <c r="A189" t="s">
        <v>11</v>
      </c>
      <c r="B189" t="s">
        <v>71</v>
      </c>
      <c r="C189" t="s">
        <v>214</v>
      </c>
      <c r="D189" t="s">
        <v>201</v>
      </c>
      <c r="E189" t="s">
        <v>202</v>
      </c>
      <c r="F189" t="s">
        <v>16</v>
      </c>
      <c r="G189" t="s">
        <v>814</v>
      </c>
      <c r="H189" t="s">
        <v>203</v>
      </c>
      <c r="I189" t="s">
        <v>72</v>
      </c>
      <c r="J189" t="s">
        <v>215</v>
      </c>
      <c r="O189" t="s">
        <v>216</v>
      </c>
    </row>
    <row r="190" spans="1:15" hidden="1" x14ac:dyDescent="0.35">
      <c r="A190" t="s">
        <v>11</v>
      </c>
      <c r="B190" t="s">
        <v>71</v>
      </c>
      <c r="C190" t="s">
        <v>217</v>
      </c>
      <c r="D190" t="s">
        <v>201</v>
      </c>
      <c r="E190" t="s">
        <v>202</v>
      </c>
      <c r="F190" t="s">
        <v>16</v>
      </c>
      <c r="G190" t="s">
        <v>814</v>
      </c>
      <c r="H190" t="s">
        <v>203</v>
      </c>
      <c r="I190" t="s">
        <v>72</v>
      </c>
      <c r="J190" t="s">
        <v>218</v>
      </c>
      <c r="O190" t="s">
        <v>219</v>
      </c>
    </row>
    <row r="191" spans="1:15" hidden="1" x14ac:dyDescent="0.35">
      <c r="A191" t="s">
        <v>11</v>
      </c>
      <c r="B191" t="s">
        <v>75</v>
      </c>
      <c r="C191" t="s">
        <v>220</v>
      </c>
      <c r="D191" t="s">
        <v>201</v>
      </c>
      <c r="E191" t="s">
        <v>202</v>
      </c>
      <c r="F191" t="s">
        <v>16</v>
      </c>
      <c r="G191" t="s">
        <v>814</v>
      </c>
      <c r="H191" t="s">
        <v>203</v>
      </c>
      <c r="I191" t="s">
        <v>76</v>
      </c>
      <c r="J191" t="s">
        <v>204</v>
      </c>
      <c r="O191" t="s">
        <v>221</v>
      </c>
    </row>
    <row r="192" spans="1:15" hidden="1" x14ac:dyDescent="0.35">
      <c r="A192" t="s">
        <v>11</v>
      </c>
      <c r="B192" t="s">
        <v>75</v>
      </c>
      <c r="C192" t="s">
        <v>222</v>
      </c>
      <c r="D192" t="s">
        <v>201</v>
      </c>
      <c r="E192" t="s">
        <v>202</v>
      </c>
      <c r="F192" t="s">
        <v>16</v>
      </c>
      <c r="G192" t="s">
        <v>814</v>
      </c>
      <c r="H192" t="s">
        <v>203</v>
      </c>
      <c r="I192" t="s">
        <v>76</v>
      </c>
      <c r="J192" t="s">
        <v>27</v>
      </c>
      <c r="O192" t="s">
        <v>223</v>
      </c>
    </row>
    <row r="193" spans="1:15" hidden="1" x14ac:dyDescent="0.35">
      <c r="A193" t="s">
        <v>11</v>
      </c>
      <c r="B193" t="s">
        <v>75</v>
      </c>
      <c r="C193" t="s">
        <v>224</v>
      </c>
      <c r="D193" t="s">
        <v>201</v>
      </c>
      <c r="E193" t="s">
        <v>202</v>
      </c>
      <c r="F193" t="s">
        <v>16</v>
      </c>
      <c r="G193" t="s">
        <v>814</v>
      </c>
      <c r="H193" t="s">
        <v>203</v>
      </c>
      <c r="I193" t="s">
        <v>76</v>
      </c>
      <c r="J193" t="s">
        <v>209</v>
      </c>
      <c r="O193" t="s">
        <v>225</v>
      </c>
    </row>
    <row r="194" spans="1:15" hidden="1" x14ac:dyDescent="0.35">
      <c r="A194" t="s">
        <v>11</v>
      </c>
      <c r="B194" t="s">
        <v>75</v>
      </c>
      <c r="C194" t="s">
        <v>226</v>
      </c>
      <c r="D194" t="s">
        <v>201</v>
      </c>
      <c r="E194" t="s">
        <v>202</v>
      </c>
      <c r="F194" t="s">
        <v>16</v>
      </c>
      <c r="G194" t="s">
        <v>814</v>
      </c>
      <c r="H194" t="s">
        <v>203</v>
      </c>
      <c r="I194" t="s">
        <v>76</v>
      </c>
      <c r="J194" t="s">
        <v>212</v>
      </c>
      <c r="O194" t="s">
        <v>227</v>
      </c>
    </row>
    <row r="195" spans="1:15" hidden="1" x14ac:dyDescent="0.35">
      <c r="A195" t="s">
        <v>11</v>
      </c>
      <c r="B195" t="s">
        <v>23</v>
      </c>
      <c r="C195" t="s">
        <v>24</v>
      </c>
      <c r="D195" t="s">
        <v>14</v>
      </c>
      <c r="E195" t="s">
        <v>25</v>
      </c>
      <c r="F195" t="s">
        <v>16</v>
      </c>
      <c r="G195" t="s">
        <v>814</v>
      </c>
      <c r="H195" t="s">
        <v>29</v>
      </c>
      <c r="I195" t="s">
        <v>18</v>
      </c>
      <c r="J195" t="s">
        <v>30</v>
      </c>
      <c r="O195" t="s">
        <v>28</v>
      </c>
    </row>
    <row r="196" spans="1:15" hidden="1" x14ac:dyDescent="0.35">
      <c r="A196" t="s">
        <v>11</v>
      </c>
      <c r="B196" t="s">
        <v>45</v>
      </c>
      <c r="C196" t="s">
        <v>62</v>
      </c>
      <c r="D196" t="s">
        <v>14</v>
      </c>
      <c r="E196" t="s">
        <v>63</v>
      </c>
      <c r="F196" t="s">
        <v>16</v>
      </c>
      <c r="G196" t="s">
        <v>814</v>
      </c>
      <c r="H196" t="s">
        <v>29</v>
      </c>
      <c r="I196" t="s">
        <v>18</v>
      </c>
      <c r="J196" t="s">
        <v>66</v>
      </c>
      <c r="O196" t="s">
        <v>65</v>
      </c>
    </row>
    <row r="197" spans="1:15" hidden="1" x14ac:dyDescent="0.35">
      <c r="A197" t="s">
        <v>11</v>
      </c>
      <c r="B197" t="s">
        <v>12</v>
      </c>
      <c r="C197" t="s">
        <v>13</v>
      </c>
      <c r="D197" t="s">
        <v>14</v>
      </c>
      <c r="E197" t="s">
        <v>15</v>
      </c>
      <c r="F197" t="s">
        <v>16</v>
      </c>
      <c r="G197" t="s">
        <v>814</v>
      </c>
      <c r="H197" t="s">
        <v>17</v>
      </c>
      <c r="I197" t="s">
        <v>18</v>
      </c>
      <c r="J197" t="s">
        <v>19</v>
      </c>
      <c r="O197" t="s">
        <v>20</v>
      </c>
    </row>
    <row r="198" spans="1:15" hidden="1" x14ac:dyDescent="0.35">
      <c r="A198" t="s">
        <v>11</v>
      </c>
      <c r="B198" t="s">
        <v>12</v>
      </c>
      <c r="C198" t="s">
        <v>21</v>
      </c>
      <c r="D198" t="s">
        <v>14</v>
      </c>
      <c r="E198" t="s">
        <v>15</v>
      </c>
      <c r="F198" t="s">
        <v>16</v>
      </c>
      <c r="G198" t="s">
        <v>814</v>
      </c>
      <c r="H198" t="s">
        <v>17</v>
      </c>
      <c r="I198" t="s">
        <v>18</v>
      </c>
      <c r="J198" t="s">
        <v>22</v>
      </c>
      <c r="O198" t="s">
        <v>20</v>
      </c>
    </row>
    <row r="199" spans="1:15" hidden="1" x14ac:dyDescent="0.35">
      <c r="A199" t="s">
        <v>11</v>
      </c>
      <c r="B199" t="s">
        <v>37</v>
      </c>
      <c r="C199" t="s">
        <v>38</v>
      </c>
      <c r="D199" t="s">
        <v>14</v>
      </c>
      <c r="E199" t="s">
        <v>15</v>
      </c>
      <c r="F199" t="s">
        <v>16</v>
      </c>
      <c r="G199" t="s">
        <v>814</v>
      </c>
      <c r="H199" t="s">
        <v>17</v>
      </c>
      <c r="I199" t="s">
        <v>18</v>
      </c>
      <c r="J199" t="s">
        <v>39</v>
      </c>
      <c r="O199" t="s">
        <v>20</v>
      </c>
    </row>
    <row r="200" spans="1:15" hidden="1" x14ac:dyDescent="0.35">
      <c r="A200" t="s">
        <v>135</v>
      </c>
      <c r="B200" t="s">
        <v>135</v>
      </c>
      <c r="C200" t="s">
        <v>568</v>
      </c>
      <c r="D200" t="s">
        <v>14</v>
      </c>
      <c r="E200" t="s">
        <v>15</v>
      </c>
      <c r="F200" t="s">
        <v>16</v>
      </c>
      <c r="G200" t="s">
        <v>814</v>
      </c>
      <c r="H200" t="s">
        <v>17</v>
      </c>
      <c r="I200" t="s">
        <v>18</v>
      </c>
      <c r="J200" t="s">
        <v>569</v>
      </c>
      <c r="O200" t="s">
        <v>20</v>
      </c>
    </row>
    <row r="201" spans="1:15" hidden="1" x14ac:dyDescent="0.35">
      <c r="A201" t="s">
        <v>11</v>
      </c>
      <c r="B201" t="s">
        <v>40</v>
      </c>
      <c r="C201" t="s">
        <v>41</v>
      </c>
      <c r="D201" t="s">
        <v>14</v>
      </c>
      <c r="E201" t="s">
        <v>42</v>
      </c>
      <c r="F201" t="s">
        <v>16</v>
      </c>
      <c r="G201" t="s">
        <v>814</v>
      </c>
      <c r="H201" t="s">
        <v>29</v>
      </c>
      <c r="I201" t="s">
        <v>18</v>
      </c>
      <c r="J201" t="s">
        <v>43</v>
      </c>
      <c r="O201" t="s">
        <v>44</v>
      </c>
    </row>
    <row r="202" spans="1:15" hidden="1" x14ac:dyDescent="0.35">
      <c r="A202" t="s">
        <v>234</v>
      </c>
      <c r="B202" t="s">
        <v>240</v>
      </c>
      <c r="C202" t="s">
        <v>576</v>
      </c>
      <c r="D202" t="s">
        <v>14</v>
      </c>
      <c r="E202" t="s">
        <v>47</v>
      </c>
      <c r="F202" t="s">
        <v>31</v>
      </c>
      <c r="G202" t="s">
        <v>815</v>
      </c>
      <c r="H202" t="s">
        <v>32</v>
      </c>
      <c r="I202" t="s">
        <v>336</v>
      </c>
      <c r="J202" t="s">
        <v>156</v>
      </c>
      <c r="O202" t="s">
        <v>577</v>
      </c>
    </row>
    <row r="203" spans="1:15" hidden="1" x14ac:dyDescent="0.35">
      <c r="A203" t="s">
        <v>234</v>
      </c>
      <c r="B203" t="s">
        <v>349</v>
      </c>
      <c r="C203" t="s">
        <v>350</v>
      </c>
      <c r="D203" t="s">
        <v>14</v>
      </c>
      <c r="E203" t="s">
        <v>351</v>
      </c>
      <c r="F203" t="s">
        <v>31</v>
      </c>
      <c r="G203" t="s">
        <v>815</v>
      </c>
      <c r="H203" t="s">
        <v>32</v>
      </c>
      <c r="I203" t="s">
        <v>336</v>
      </c>
      <c r="J203" t="s">
        <v>552</v>
      </c>
      <c r="O203" t="s">
        <v>352</v>
      </c>
    </row>
    <row r="204" spans="1:15" hidden="1" x14ac:dyDescent="0.35">
      <c r="A204" t="s">
        <v>234</v>
      </c>
      <c r="B204" t="s">
        <v>349</v>
      </c>
      <c r="C204" t="s">
        <v>573</v>
      </c>
      <c r="D204" t="s">
        <v>14</v>
      </c>
      <c r="E204" t="s">
        <v>574</v>
      </c>
      <c r="F204" t="s">
        <v>31</v>
      </c>
      <c r="G204" t="s">
        <v>815</v>
      </c>
      <c r="H204" t="s">
        <v>32</v>
      </c>
      <c r="I204" t="s">
        <v>336</v>
      </c>
      <c r="J204" t="s">
        <v>30</v>
      </c>
      <c r="O204" t="s">
        <v>575</v>
      </c>
    </row>
    <row r="205" spans="1:15" hidden="1" x14ac:dyDescent="0.35">
      <c r="A205" t="s">
        <v>234</v>
      </c>
      <c r="B205" t="s">
        <v>240</v>
      </c>
      <c r="C205" t="s">
        <v>341</v>
      </c>
      <c r="D205" t="s">
        <v>14</v>
      </c>
      <c r="E205" t="s">
        <v>63</v>
      </c>
      <c r="F205" t="s">
        <v>31</v>
      </c>
      <c r="G205" t="s">
        <v>815</v>
      </c>
      <c r="H205" t="s">
        <v>32</v>
      </c>
      <c r="I205" t="s">
        <v>336</v>
      </c>
      <c r="J205" t="s">
        <v>285</v>
      </c>
      <c r="O205" t="s">
        <v>344</v>
      </c>
    </row>
    <row r="206" spans="1:15" hidden="1" x14ac:dyDescent="0.35">
      <c r="A206" t="s">
        <v>234</v>
      </c>
      <c r="B206" t="s">
        <v>40</v>
      </c>
      <c r="C206" t="s">
        <v>570</v>
      </c>
      <c r="D206" t="s">
        <v>14</v>
      </c>
      <c r="E206" t="s">
        <v>571</v>
      </c>
      <c r="F206" t="s">
        <v>31</v>
      </c>
      <c r="G206" t="s">
        <v>815</v>
      </c>
      <c r="H206" t="s">
        <v>32</v>
      </c>
      <c r="I206" t="s">
        <v>336</v>
      </c>
      <c r="J206" t="s">
        <v>204</v>
      </c>
      <c r="O206" t="s">
        <v>44</v>
      </c>
    </row>
    <row r="207" spans="1:15" hidden="1" x14ac:dyDescent="0.35">
      <c r="A207" t="s">
        <v>234</v>
      </c>
      <c r="B207" t="s">
        <v>40</v>
      </c>
      <c r="C207" t="s">
        <v>572</v>
      </c>
      <c r="D207" t="s">
        <v>14</v>
      </c>
      <c r="E207" t="s">
        <v>571</v>
      </c>
      <c r="F207" t="s">
        <v>31</v>
      </c>
      <c r="G207" t="s">
        <v>815</v>
      </c>
      <c r="H207" t="s">
        <v>32</v>
      </c>
      <c r="I207" t="s">
        <v>336</v>
      </c>
      <c r="J207" t="s">
        <v>215</v>
      </c>
      <c r="O207" t="s">
        <v>44</v>
      </c>
    </row>
    <row r="208" spans="1:15" hidden="1" x14ac:dyDescent="0.35">
      <c r="A208" t="s">
        <v>548</v>
      </c>
      <c r="B208" t="s">
        <v>549</v>
      </c>
      <c r="C208" t="s">
        <v>550</v>
      </c>
      <c r="D208" t="s">
        <v>14</v>
      </c>
      <c r="E208" t="s">
        <v>551</v>
      </c>
      <c r="F208" t="s">
        <v>31</v>
      </c>
      <c r="G208" t="s">
        <v>815</v>
      </c>
      <c r="H208" t="s">
        <v>32</v>
      </c>
      <c r="I208" t="s">
        <v>18</v>
      </c>
      <c r="J208" t="s">
        <v>365</v>
      </c>
      <c r="O208" t="s">
        <v>352</v>
      </c>
    </row>
    <row r="209" spans="1:15" hidden="1" x14ac:dyDescent="0.35">
      <c r="A209" t="s">
        <v>548</v>
      </c>
      <c r="B209" t="s">
        <v>553</v>
      </c>
      <c r="C209" t="s">
        <v>554</v>
      </c>
      <c r="D209" t="s">
        <v>14</v>
      </c>
      <c r="E209" t="s">
        <v>555</v>
      </c>
      <c r="F209" t="s">
        <v>31</v>
      </c>
      <c r="G209" t="s">
        <v>815</v>
      </c>
      <c r="H209" t="s">
        <v>32</v>
      </c>
      <c r="I209" t="s">
        <v>18</v>
      </c>
      <c r="J209" t="s">
        <v>373</v>
      </c>
      <c r="O209" t="s">
        <v>556</v>
      </c>
    </row>
    <row r="210" spans="1:15" hidden="1" x14ac:dyDescent="0.35">
      <c r="A210" t="s">
        <v>11</v>
      </c>
      <c r="B210" t="s">
        <v>45</v>
      </c>
      <c r="C210" t="s">
        <v>46</v>
      </c>
      <c r="D210" t="s">
        <v>14</v>
      </c>
      <c r="E210" t="s">
        <v>47</v>
      </c>
      <c r="F210" t="s">
        <v>31</v>
      </c>
      <c r="G210" t="s">
        <v>815</v>
      </c>
      <c r="H210" t="s">
        <v>32</v>
      </c>
      <c r="I210" t="s">
        <v>33</v>
      </c>
      <c r="J210" t="s">
        <v>48</v>
      </c>
      <c r="O210" t="s">
        <v>49</v>
      </c>
    </row>
    <row r="211" spans="1:15" hidden="1" x14ac:dyDescent="0.35">
      <c r="A211" t="s">
        <v>11</v>
      </c>
      <c r="B211" t="s">
        <v>45</v>
      </c>
      <c r="C211" t="s">
        <v>50</v>
      </c>
      <c r="D211" t="s">
        <v>14</v>
      </c>
      <c r="E211" t="s">
        <v>47</v>
      </c>
      <c r="F211" t="s">
        <v>31</v>
      </c>
      <c r="G211" t="s">
        <v>815</v>
      </c>
      <c r="H211" t="s">
        <v>32</v>
      </c>
      <c r="I211" t="s">
        <v>33</v>
      </c>
      <c r="J211" t="s">
        <v>51</v>
      </c>
      <c r="O211" t="s">
        <v>52</v>
      </c>
    </row>
    <row r="212" spans="1:15" hidden="1" x14ac:dyDescent="0.35">
      <c r="A212" t="s">
        <v>11</v>
      </c>
      <c r="B212" t="s">
        <v>45</v>
      </c>
      <c r="C212" t="s">
        <v>53</v>
      </c>
      <c r="D212" t="s">
        <v>14</v>
      </c>
      <c r="E212" t="s">
        <v>47</v>
      </c>
      <c r="F212" t="s">
        <v>31</v>
      </c>
      <c r="G212" t="s">
        <v>815</v>
      </c>
      <c r="H212" t="s">
        <v>32</v>
      </c>
      <c r="I212" t="s">
        <v>33</v>
      </c>
      <c r="J212" t="s">
        <v>54</v>
      </c>
      <c r="O212" t="s">
        <v>55</v>
      </c>
    </row>
    <row r="213" spans="1:15" hidden="1" x14ac:dyDescent="0.35">
      <c r="A213" t="s">
        <v>11</v>
      </c>
      <c r="B213" t="s">
        <v>45</v>
      </c>
      <c r="C213" t="s">
        <v>56</v>
      </c>
      <c r="D213" t="s">
        <v>14</v>
      </c>
      <c r="E213" t="s">
        <v>47</v>
      </c>
      <c r="F213" t="s">
        <v>31</v>
      </c>
      <c r="G213" t="s">
        <v>815</v>
      </c>
      <c r="H213" t="s">
        <v>32</v>
      </c>
      <c r="I213" t="s">
        <v>33</v>
      </c>
      <c r="J213" t="s">
        <v>57</v>
      </c>
      <c r="O213" t="s">
        <v>58</v>
      </c>
    </row>
    <row r="214" spans="1:15" hidden="1" x14ac:dyDescent="0.35">
      <c r="A214" t="s">
        <v>431</v>
      </c>
      <c r="B214" t="s">
        <v>432</v>
      </c>
      <c r="C214" t="s">
        <v>545</v>
      </c>
      <c r="D214" t="s">
        <v>438</v>
      </c>
      <c r="E214" t="s">
        <v>546</v>
      </c>
      <c r="F214" t="s">
        <v>31</v>
      </c>
      <c r="G214" t="s">
        <v>815</v>
      </c>
      <c r="H214" t="s">
        <v>32</v>
      </c>
      <c r="I214" t="s">
        <v>434</v>
      </c>
      <c r="J214" t="s">
        <v>27</v>
      </c>
      <c r="O214" t="s">
        <v>547</v>
      </c>
    </row>
    <row r="215" spans="1:15" hidden="1" x14ac:dyDescent="0.35">
      <c r="A215" t="s">
        <v>11</v>
      </c>
      <c r="B215" t="s">
        <v>45</v>
      </c>
      <c r="C215" t="s">
        <v>59</v>
      </c>
      <c r="D215" t="s">
        <v>14</v>
      </c>
      <c r="E215" t="s">
        <v>47</v>
      </c>
      <c r="F215" t="s">
        <v>31</v>
      </c>
      <c r="G215" t="s">
        <v>815</v>
      </c>
      <c r="H215" t="s">
        <v>32</v>
      </c>
      <c r="I215" t="s">
        <v>33</v>
      </c>
      <c r="J215" t="s">
        <v>60</v>
      </c>
      <c r="O215" t="s">
        <v>61</v>
      </c>
    </row>
    <row r="216" spans="1:15" hidden="1" x14ac:dyDescent="0.35">
      <c r="A216" t="s">
        <v>11</v>
      </c>
      <c r="B216" t="s">
        <v>23</v>
      </c>
      <c r="C216" t="s">
        <v>24</v>
      </c>
      <c r="D216" t="s">
        <v>14</v>
      </c>
      <c r="E216" t="s">
        <v>25</v>
      </c>
      <c r="F216" t="s">
        <v>31</v>
      </c>
      <c r="G216" t="s">
        <v>815</v>
      </c>
      <c r="H216" t="s">
        <v>32</v>
      </c>
      <c r="I216" t="s">
        <v>33</v>
      </c>
      <c r="J216" t="s">
        <v>30</v>
      </c>
      <c r="O216" t="s">
        <v>28</v>
      </c>
    </row>
    <row r="217" spans="1:15" hidden="1" x14ac:dyDescent="0.35">
      <c r="A217" t="s">
        <v>234</v>
      </c>
      <c r="B217" t="s">
        <v>240</v>
      </c>
      <c r="C217" t="s">
        <v>557</v>
      </c>
      <c r="D217" t="s">
        <v>558</v>
      </c>
      <c r="E217" t="s">
        <v>559</v>
      </c>
      <c r="F217" t="s">
        <v>31</v>
      </c>
      <c r="G217" t="s">
        <v>815</v>
      </c>
      <c r="H217" t="s">
        <v>32</v>
      </c>
      <c r="I217" t="s">
        <v>336</v>
      </c>
      <c r="J217" t="s">
        <v>466</v>
      </c>
      <c r="O217" t="s">
        <v>560</v>
      </c>
    </row>
    <row r="218" spans="1:15" hidden="1" x14ac:dyDescent="0.35">
      <c r="A218" t="s">
        <v>234</v>
      </c>
      <c r="B218" t="s">
        <v>240</v>
      </c>
      <c r="C218" t="s">
        <v>561</v>
      </c>
      <c r="D218" t="s">
        <v>558</v>
      </c>
      <c r="E218" t="s">
        <v>559</v>
      </c>
      <c r="F218" t="s">
        <v>31</v>
      </c>
      <c r="G218" t="s">
        <v>815</v>
      </c>
      <c r="H218" t="s">
        <v>32</v>
      </c>
      <c r="I218" t="s">
        <v>336</v>
      </c>
      <c r="J218" t="s">
        <v>281</v>
      </c>
      <c r="O218" t="s">
        <v>562</v>
      </c>
    </row>
    <row r="219" spans="1:15" hidden="1" x14ac:dyDescent="0.35">
      <c r="A219" t="s">
        <v>11</v>
      </c>
      <c r="B219" t="s">
        <v>45</v>
      </c>
      <c r="C219" t="s">
        <v>62</v>
      </c>
      <c r="D219" t="s">
        <v>14</v>
      </c>
      <c r="E219" t="s">
        <v>63</v>
      </c>
      <c r="F219" t="s">
        <v>31</v>
      </c>
      <c r="G219" t="s">
        <v>815</v>
      </c>
      <c r="H219" t="s">
        <v>32</v>
      </c>
      <c r="I219" t="s">
        <v>33</v>
      </c>
      <c r="J219" t="s">
        <v>66</v>
      </c>
      <c r="O219" t="s">
        <v>65</v>
      </c>
    </row>
    <row r="220" spans="1:15" hidden="1" x14ac:dyDescent="0.35">
      <c r="A220" t="s">
        <v>548</v>
      </c>
      <c r="B220" t="s">
        <v>553</v>
      </c>
      <c r="C220" t="s">
        <v>565</v>
      </c>
      <c r="D220" t="s">
        <v>558</v>
      </c>
      <c r="E220" t="s">
        <v>566</v>
      </c>
      <c r="F220" t="s">
        <v>31</v>
      </c>
      <c r="G220" t="s">
        <v>815</v>
      </c>
      <c r="H220" t="s">
        <v>32</v>
      </c>
      <c r="I220" t="s">
        <v>18</v>
      </c>
      <c r="J220" t="s">
        <v>369</v>
      </c>
      <c r="O220" t="s">
        <v>567</v>
      </c>
    </row>
    <row r="221" spans="1:15" hidden="1" x14ac:dyDescent="0.35">
      <c r="A221" t="s">
        <v>11</v>
      </c>
      <c r="B221" t="s">
        <v>40</v>
      </c>
      <c r="C221" t="s">
        <v>41</v>
      </c>
      <c r="D221" t="s">
        <v>14</v>
      </c>
      <c r="E221" t="s">
        <v>42</v>
      </c>
      <c r="F221" t="s">
        <v>31</v>
      </c>
      <c r="G221" t="s">
        <v>815</v>
      </c>
      <c r="H221" t="s">
        <v>32</v>
      </c>
      <c r="I221" t="s">
        <v>18</v>
      </c>
      <c r="J221" t="s">
        <v>43</v>
      </c>
      <c r="O221" t="s">
        <v>44</v>
      </c>
    </row>
    <row r="222" spans="1:15" hidden="1" x14ac:dyDescent="0.35">
      <c r="A222" t="s">
        <v>431</v>
      </c>
      <c r="B222" t="s">
        <v>136</v>
      </c>
      <c r="C222" t="s">
        <v>585</v>
      </c>
      <c r="D222" t="s">
        <v>138</v>
      </c>
      <c r="E222" t="s">
        <v>145</v>
      </c>
      <c r="G222" t="s">
        <v>248</v>
      </c>
      <c r="H222" t="s">
        <v>17</v>
      </c>
      <c r="I222" t="s">
        <v>115</v>
      </c>
      <c r="J222" t="s">
        <v>382</v>
      </c>
      <c r="O222" t="s">
        <v>148</v>
      </c>
    </row>
    <row r="223" spans="1:15" hidden="1" x14ac:dyDescent="0.35">
      <c r="A223" t="s">
        <v>412</v>
      </c>
      <c r="B223" t="s">
        <v>136</v>
      </c>
      <c r="C223" t="s">
        <v>654</v>
      </c>
      <c r="D223" t="s">
        <v>138</v>
      </c>
      <c r="E223" t="s">
        <v>145</v>
      </c>
      <c r="G223" t="s">
        <v>248</v>
      </c>
      <c r="H223" t="s">
        <v>17</v>
      </c>
      <c r="I223" t="s">
        <v>115</v>
      </c>
      <c r="J223" t="s">
        <v>377</v>
      </c>
      <c r="O223" t="s">
        <v>148</v>
      </c>
    </row>
    <row r="224" spans="1:15" hidden="1" x14ac:dyDescent="0.35">
      <c r="A224" t="s">
        <v>495</v>
      </c>
      <c r="B224" t="s">
        <v>136</v>
      </c>
      <c r="C224" t="s">
        <v>617</v>
      </c>
      <c r="D224" t="s">
        <v>138</v>
      </c>
      <c r="E224" t="s">
        <v>145</v>
      </c>
      <c r="G224" t="s">
        <v>163</v>
      </c>
      <c r="H224" t="s">
        <v>17</v>
      </c>
      <c r="I224" t="s">
        <v>164</v>
      </c>
      <c r="O224" t="s">
        <v>148</v>
      </c>
    </row>
    <row r="225" spans="1:15" hidden="1" x14ac:dyDescent="0.35">
      <c r="A225" t="s">
        <v>483</v>
      </c>
      <c r="B225" t="s">
        <v>549</v>
      </c>
      <c r="C225" t="s">
        <v>590</v>
      </c>
      <c r="D225" t="s">
        <v>558</v>
      </c>
      <c r="E225" t="s">
        <v>591</v>
      </c>
      <c r="G225" t="s">
        <v>163</v>
      </c>
      <c r="H225" t="s">
        <v>17</v>
      </c>
      <c r="I225" t="s">
        <v>164</v>
      </c>
      <c r="O225" t="s">
        <v>592</v>
      </c>
    </row>
    <row r="226" spans="1:15" hidden="1" x14ac:dyDescent="0.35">
      <c r="A226" t="s">
        <v>483</v>
      </c>
      <c r="B226" t="s">
        <v>595</v>
      </c>
      <c r="C226" t="s">
        <v>596</v>
      </c>
      <c r="D226" t="s">
        <v>229</v>
      </c>
      <c r="E226" t="s">
        <v>291</v>
      </c>
      <c r="G226" t="s">
        <v>163</v>
      </c>
      <c r="H226" t="s">
        <v>17</v>
      </c>
      <c r="I226" t="s">
        <v>164</v>
      </c>
      <c r="O226" t="s">
        <v>597</v>
      </c>
    </row>
    <row r="227" spans="1:15" hidden="1" x14ac:dyDescent="0.35">
      <c r="A227" t="s">
        <v>483</v>
      </c>
      <c r="B227" t="s">
        <v>553</v>
      </c>
      <c r="C227" t="s">
        <v>586</v>
      </c>
      <c r="D227" t="s">
        <v>229</v>
      </c>
      <c r="E227" t="s">
        <v>291</v>
      </c>
      <c r="G227" t="s">
        <v>163</v>
      </c>
      <c r="H227" t="s">
        <v>17</v>
      </c>
      <c r="I227" t="s">
        <v>164</v>
      </c>
      <c r="O227" t="s">
        <v>587</v>
      </c>
    </row>
    <row r="228" spans="1:15" hidden="1" x14ac:dyDescent="0.35">
      <c r="A228" t="s">
        <v>483</v>
      </c>
      <c r="B228" t="s">
        <v>553</v>
      </c>
      <c r="C228" t="s">
        <v>588</v>
      </c>
      <c r="D228" t="s">
        <v>229</v>
      </c>
      <c r="E228" t="s">
        <v>468</v>
      </c>
      <c r="G228" t="s">
        <v>163</v>
      </c>
      <c r="H228" t="s">
        <v>17</v>
      </c>
      <c r="I228" t="s">
        <v>164</v>
      </c>
      <c r="O228" t="s">
        <v>589</v>
      </c>
    </row>
    <row r="229" spans="1:15" hidden="1" x14ac:dyDescent="0.35">
      <c r="A229" t="s">
        <v>483</v>
      </c>
      <c r="B229" t="s">
        <v>136</v>
      </c>
      <c r="C229" t="s">
        <v>598</v>
      </c>
      <c r="D229" t="s">
        <v>229</v>
      </c>
      <c r="E229" t="s">
        <v>468</v>
      </c>
      <c r="G229" t="s">
        <v>163</v>
      </c>
      <c r="H229" t="s">
        <v>470</v>
      </c>
      <c r="I229" t="s">
        <v>164</v>
      </c>
      <c r="O229" t="s">
        <v>599</v>
      </c>
    </row>
    <row r="230" spans="1:15" hidden="1" x14ac:dyDescent="0.35">
      <c r="A230" t="s">
        <v>483</v>
      </c>
      <c r="B230" t="s">
        <v>549</v>
      </c>
      <c r="C230" t="s">
        <v>593</v>
      </c>
      <c r="D230" t="s">
        <v>229</v>
      </c>
      <c r="E230" t="s">
        <v>594</v>
      </c>
      <c r="G230" t="s">
        <v>163</v>
      </c>
      <c r="H230" t="s">
        <v>17</v>
      </c>
      <c r="I230" t="s">
        <v>164</v>
      </c>
      <c r="O230" t="s">
        <v>239</v>
      </c>
    </row>
    <row r="231" spans="1:15" hidden="1" x14ac:dyDescent="0.35">
      <c r="A231" t="s">
        <v>483</v>
      </c>
      <c r="B231" t="s">
        <v>136</v>
      </c>
      <c r="C231" t="s">
        <v>600</v>
      </c>
      <c r="D231" t="s">
        <v>138</v>
      </c>
      <c r="E231" t="s">
        <v>601</v>
      </c>
      <c r="G231" t="s">
        <v>163</v>
      </c>
      <c r="H231" t="s">
        <v>17</v>
      </c>
      <c r="I231" t="s">
        <v>164</v>
      </c>
      <c r="O231" t="s">
        <v>537</v>
      </c>
    </row>
    <row r="232" spans="1:15" hidden="1" x14ac:dyDescent="0.35">
      <c r="A232" t="s">
        <v>234</v>
      </c>
      <c r="B232" t="s">
        <v>349</v>
      </c>
      <c r="C232" t="s">
        <v>603</v>
      </c>
      <c r="D232" t="s">
        <v>604</v>
      </c>
      <c r="E232" t="s">
        <v>604</v>
      </c>
      <c r="G232" t="s">
        <v>248</v>
      </c>
      <c r="H232" t="s">
        <v>17</v>
      </c>
      <c r="I232" t="s">
        <v>115</v>
      </c>
      <c r="J232" t="s">
        <v>569</v>
      </c>
      <c r="O232" t="s">
        <v>605</v>
      </c>
    </row>
    <row r="233" spans="1:15" hidden="1" x14ac:dyDescent="0.35">
      <c r="A233" t="s">
        <v>607</v>
      </c>
      <c r="B233" t="s">
        <v>136</v>
      </c>
      <c r="C233" t="s">
        <v>608</v>
      </c>
      <c r="D233" t="s">
        <v>138</v>
      </c>
      <c r="E233" t="s">
        <v>145</v>
      </c>
      <c r="G233" t="s">
        <v>163</v>
      </c>
      <c r="H233" t="s">
        <v>17</v>
      </c>
      <c r="I233" t="s">
        <v>164</v>
      </c>
      <c r="O233" t="s">
        <v>148</v>
      </c>
    </row>
    <row r="234" spans="1:15" hidden="1" x14ac:dyDescent="0.35">
      <c r="A234" t="s">
        <v>479</v>
      </c>
      <c r="B234" t="s">
        <v>553</v>
      </c>
      <c r="C234" t="s">
        <v>609</v>
      </c>
      <c r="D234" t="s">
        <v>229</v>
      </c>
      <c r="E234" t="s">
        <v>468</v>
      </c>
      <c r="G234" t="s">
        <v>163</v>
      </c>
      <c r="H234" t="s">
        <v>470</v>
      </c>
      <c r="I234" t="s">
        <v>164</v>
      </c>
      <c r="O234" t="s">
        <v>589</v>
      </c>
    </row>
    <row r="235" spans="1:15" hidden="1" x14ac:dyDescent="0.35">
      <c r="A235" t="s">
        <v>479</v>
      </c>
      <c r="B235" t="s">
        <v>136</v>
      </c>
      <c r="C235" t="s">
        <v>615</v>
      </c>
      <c r="D235" t="s">
        <v>229</v>
      </c>
      <c r="E235" t="s">
        <v>468</v>
      </c>
      <c r="G235" t="s">
        <v>163</v>
      </c>
      <c r="H235" t="s">
        <v>470</v>
      </c>
      <c r="I235" t="s">
        <v>164</v>
      </c>
      <c r="O235" t="s">
        <v>616</v>
      </c>
    </row>
    <row r="236" spans="1:15" hidden="1" x14ac:dyDescent="0.35">
      <c r="A236" t="s">
        <v>479</v>
      </c>
      <c r="B236" t="s">
        <v>553</v>
      </c>
      <c r="C236" t="s">
        <v>610</v>
      </c>
      <c r="D236" t="s">
        <v>611</v>
      </c>
      <c r="E236" t="s">
        <v>612</v>
      </c>
      <c r="G236" t="s">
        <v>163</v>
      </c>
      <c r="H236" t="s">
        <v>613</v>
      </c>
      <c r="I236" t="s">
        <v>164</v>
      </c>
      <c r="O236" t="s">
        <v>614</v>
      </c>
    </row>
    <row r="237" spans="1:15" hidden="1" x14ac:dyDescent="0.35">
      <c r="A237" t="s">
        <v>234</v>
      </c>
      <c r="B237" t="s">
        <v>357</v>
      </c>
      <c r="C237" t="s">
        <v>606</v>
      </c>
      <c r="D237" t="s">
        <v>579</v>
      </c>
      <c r="E237" t="s">
        <v>583</v>
      </c>
      <c r="G237" t="s">
        <v>248</v>
      </c>
      <c r="H237" t="s">
        <v>17</v>
      </c>
      <c r="I237" t="s">
        <v>338</v>
      </c>
      <c r="J237" t="s">
        <v>218</v>
      </c>
      <c r="O237" t="s">
        <v>584</v>
      </c>
    </row>
    <row r="238" spans="1:15" hidden="1" x14ac:dyDescent="0.35">
      <c r="A238" t="s">
        <v>476</v>
      </c>
      <c r="B238" t="s">
        <v>553</v>
      </c>
      <c r="C238" t="s">
        <v>626</v>
      </c>
      <c r="D238" t="s">
        <v>558</v>
      </c>
      <c r="E238" t="s">
        <v>627</v>
      </c>
      <c r="G238" t="s">
        <v>163</v>
      </c>
      <c r="H238" t="s">
        <v>203</v>
      </c>
      <c r="I238" t="s">
        <v>164</v>
      </c>
      <c r="O238" t="s">
        <v>628</v>
      </c>
    </row>
    <row r="239" spans="1:15" hidden="1" x14ac:dyDescent="0.35">
      <c r="A239" t="s">
        <v>476</v>
      </c>
      <c r="B239" t="s">
        <v>553</v>
      </c>
      <c r="C239" t="s">
        <v>629</v>
      </c>
      <c r="D239" t="s">
        <v>630</v>
      </c>
      <c r="E239" t="s">
        <v>631</v>
      </c>
      <c r="G239" t="s">
        <v>163</v>
      </c>
      <c r="H239" t="s">
        <v>203</v>
      </c>
      <c r="I239" t="s">
        <v>164</v>
      </c>
      <c r="O239" t="s">
        <v>632</v>
      </c>
    </row>
    <row r="240" spans="1:15" hidden="1" x14ac:dyDescent="0.35">
      <c r="A240" t="s">
        <v>476</v>
      </c>
      <c r="B240" t="s">
        <v>553</v>
      </c>
      <c r="C240" t="s">
        <v>633</v>
      </c>
      <c r="D240" t="s">
        <v>634</v>
      </c>
      <c r="E240" t="s">
        <v>635</v>
      </c>
      <c r="G240" t="s">
        <v>163</v>
      </c>
      <c r="H240" t="s">
        <v>636</v>
      </c>
      <c r="I240" t="s">
        <v>164</v>
      </c>
      <c r="O240" t="s">
        <v>637</v>
      </c>
    </row>
    <row r="241" spans="1:15" hidden="1" x14ac:dyDescent="0.35">
      <c r="A241" t="s">
        <v>476</v>
      </c>
      <c r="B241" t="s">
        <v>549</v>
      </c>
      <c r="C241" t="s">
        <v>641</v>
      </c>
      <c r="D241" t="s">
        <v>558</v>
      </c>
      <c r="E241" t="s">
        <v>642</v>
      </c>
      <c r="G241" t="s">
        <v>163</v>
      </c>
      <c r="H241" t="s">
        <v>17</v>
      </c>
      <c r="I241" t="s">
        <v>164</v>
      </c>
      <c r="O241" t="s">
        <v>643</v>
      </c>
    </row>
    <row r="242" spans="1:15" hidden="1" x14ac:dyDescent="0.35">
      <c r="A242" t="s">
        <v>476</v>
      </c>
      <c r="B242" t="s">
        <v>553</v>
      </c>
      <c r="C242" t="s">
        <v>638</v>
      </c>
      <c r="D242" t="s">
        <v>229</v>
      </c>
      <c r="E242" t="s">
        <v>468</v>
      </c>
      <c r="G242" t="s">
        <v>163</v>
      </c>
      <c r="H242" t="s">
        <v>470</v>
      </c>
      <c r="I242" t="s">
        <v>164</v>
      </c>
      <c r="O242" t="s">
        <v>589</v>
      </c>
    </row>
    <row r="243" spans="1:15" hidden="1" x14ac:dyDescent="0.35">
      <c r="A243" t="s">
        <v>476</v>
      </c>
      <c r="B243" t="s">
        <v>136</v>
      </c>
      <c r="C243" t="s">
        <v>645</v>
      </c>
      <c r="D243" t="s">
        <v>229</v>
      </c>
      <c r="E243" t="s">
        <v>468</v>
      </c>
      <c r="G243" t="s">
        <v>163</v>
      </c>
      <c r="H243" t="s">
        <v>470</v>
      </c>
      <c r="I243" t="s">
        <v>164</v>
      </c>
      <c r="O243" t="s">
        <v>599</v>
      </c>
    </row>
    <row r="244" spans="1:15" hidden="1" x14ac:dyDescent="0.35">
      <c r="A244" t="s">
        <v>476</v>
      </c>
      <c r="B244" t="s">
        <v>549</v>
      </c>
      <c r="C244" t="s">
        <v>644</v>
      </c>
      <c r="D244" t="s">
        <v>229</v>
      </c>
      <c r="E244" t="s">
        <v>594</v>
      </c>
      <c r="G244" t="s">
        <v>163</v>
      </c>
      <c r="H244" t="s">
        <v>17</v>
      </c>
      <c r="I244" t="s">
        <v>164</v>
      </c>
      <c r="O244" t="s">
        <v>239</v>
      </c>
    </row>
    <row r="245" spans="1:15" hidden="1" x14ac:dyDescent="0.35">
      <c r="A245" t="s">
        <v>476</v>
      </c>
      <c r="B245" t="s">
        <v>553</v>
      </c>
      <c r="C245" t="s">
        <v>639</v>
      </c>
      <c r="D245" t="s">
        <v>611</v>
      </c>
      <c r="E245" t="s">
        <v>612</v>
      </c>
      <c r="G245" t="s">
        <v>163</v>
      </c>
      <c r="H245" t="s">
        <v>613</v>
      </c>
      <c r="I245" t="s">
        <v>164</v>
      </c>
      <c r="O245" t="s">
        <v>614</v>
      </c>
    </row>
    <row r="246" spans="1:15" hidden="1" x14ac:dyDescent="0.35">
      <c r="A246" t="s">
        <v>476</v>
      </c>
      <c r="B246" t="s">
        <v>136</v>
      </c>
      <c r="C246" t="s">
        <v>646</v>
      </c>
      <c r="D246" t="s">
        <v>138</v>
      </c>
      <c r="E246" t="s">
        <v>535</v>
      </c>
      <c r="G246" t="s">
        <v>163</v>
      </c>
      <c r="H246" t="s">
        <v>17</v>
      </c>
      <c r="I246" t="s">
        <v>164</v>
      </c>
      <c r="O246" t="s">
        <v>537</v>
      </c>
    </row>
    <row r="247" spans="1:15" hidden="1" x14ac:dyDescent="0.35">
      <c r="A247" t="s">
        <v>476</v>
      </c>
      <c r="B247" t="s">
        <v>553</v>
      </c>
      <c r="C247" t="s">
        <v>640</v>
      </c>
      <c r="D247" t="s">
        <v>558</v>
      </c>
      <c r="E247" t="s">
        <v>566</v>
      </c>
      <c r="G247" t="s">
        <v>163</v>
      </c>
      <c r="H247" t="s">
        <v>29</v>
      </c>
      <c r="I247" t="s">
        <v>164</v>
      </c>
      <c r="O247" t="s">
        <v>205</v>
      </c>
    </row>
    <row r="248" spans="1:15" hidden="1" x14ac:dyDescent="0.35">
      <c r="A248" t="s">
        <v>647</v>
      </c>
      <c r="B248" t="s">
        <v>648</v>
      </c>
      <c r="C248" t="s">
        <v>649</v>
      </c>
      <c r="D248" t="s">
        <v>229</v>
      </c>
      <c r="E248" t="s">
        <v>650</v>
      </c>
      <c r="G248" t="s">
        <v>163</v>
      </c>
      <c r="H248" t="s">
        <v>17</v>
      </c>
      <c r="I248" t="s">
        <v>164</v>
      </c>
      <c r="O248" t="s">
        <v>651</v>
      </c>
    </row>
    <row r="249" spans="1:15" hidden="1" x14ac:dyDescent="0.35">
      <c r="A249" t="s">
        <v>647</v>
      </c>
      <c r="B249" t="s">
        <v>136</v>
      </c>
      <c r="C249" t="s">
        <v>652</v>
      </c>
      <c r="D249" t="s">
        <v>138</v>
      </c>
      <c r="E249" t="s">
        <v>145</v>
      </c>
      <c r="G249" t="s">
        <v>163</v>
      </c>
      <c r="H249" t="s">
        <v>17</v>
      </c>
      <c r="I249" t="s">
        <v>164</v>
      </c>
      <c r="O249" t="s">
        <v>148</v>
      </c>
    </row>
    <row r="250" spans="1:15" hidden="1" x14ac:dyDescent="0.35">
      <c r="A250" t="s">
        <v>647</v>
      </c>
      <c r="B250" t="s">
        <v>136</v>
      </c>
      <c r="C250" t="s">
        <v>653</v>
      </c>
      <c r="D250" t="s">
        <v>138</v>
      </c>
      <c r="E250" t="s">
        <v>145</v>
      </c>
      <c r="G250" t="s">
        <v>163</v>
      </c>
      <c r="H250" t="s">
        <v>17</v>
      </c>
      <c r="I250" t="s">
        <v>164</v>
      </c>
      <c r="O250" t="s">
        <v>148</v>
      </c>
    </row>
    <row r="251" spans="1:15" hidden="1" x14ac:dyDescent="0.35">
      <c r="A251" t="s">
        <v>655</v>
      </c>
      <c r="B251" t="s">
        <v>136</v>
      </c>
      <c r="C251" t="s">
        <v>656</v>
      </c>
      <c r="D251" t="s">
        <v>138</v>
      </c>
      <c r="E251" t="s">
        <v>145</v>
      </c>
      <c r="G251" t="s">
        <v>163</v>
      </c>
      <c r="H251" t="s">
        <v>17</v>
      </c>
      <c r="I251" t="s">
        <v>164</v>
      </c>
      <c r="O251" t="s">
        <v>148</v>
      </c>
    </row>
    <row r="252" spans="1:15" hidden="1" x14ac:dyDescent="0.35">
      <c r="A252" t="s">
        <v>657</v>
      </c>
      <c r="B252" t="s">
        <v>658</v>
      </c>
      <c r="C252" t="s">
        <v>659</v>
      </c>
      <c r="D252" t="s">
        <v>229</v>
      </c>
      <c r="E252" t="s">
        <v>230</v>
      </c>
      <c r="G252" t="s">
        <v>163</v>
      </c>
      <c r="H252" t="s">
        <v>17</v>
      </c>
      <c r="I252" t="s">
        <v>164</v>
      </c>
      <c r="O252" t="s">
        <v>660</v>
      </c>
    </row>
    <row r="253" spans="1:15" hidden="1" x14ac:dyDescent="0.35">
      <c r="A253" t="s">
        <v>458</v>
      </c>
      <c r="B253" t="s">
        <v>662</v>
      </c>
      <c r="C253" t="s">
        <v>663</v>
      </c>
      <c r="D253" t="s">
        <v>229</v>
      </c>
      <c r="E253" t="s">
        <v>242</v>
      </c>
      <c r="G253" t="s">
        <v>248</v>
      </c>
      <c r="H253" t="s">
        <v>17</v>
      </c>
      <c r="I253" t="s">
        <v>115</v>
      </c>
      <c r="J253" t="s">
        <v>664</v>
      </c>
      <c r="O253" t="s">
        <v>244</v>
      </c>
    </row>
    <row r="254" spans="1:15" hidden="1" x14ac:dyDescent="0.35">
      <c r="A254" t="s">
        <v>458</v>
      </c>
      <c r="B254" t="s">
        <v>136</v>
      </c>
      <c r="C254" t="s">
        <v>665</v>
      </c>
      <c r="D254" t="s">
        <v>138</v>
      </c>
      <c r="E254" t="s">
        <v>601</v>
      </c>
      <c r="G254" t="s">
        <v>163</v>
      </c>
      <c r="H254" t="s">
        <v>17</v>
      </c>
      <c r="I254" t="s">
        <v>164</v>
      </c>
      <c r="O254" t="s">
        <v>537</v>
      </c>
    </row>
    <row r="255" spans="1:15" hidden="1" x14ac:dyDescent="0.35">
      <c r="A255" t="s">
        <v>458</v>
      </c>
      <c r="B255" t="s">
        <v>136</v>
      </c>
      <c r="C255" t="s">
        <v>666</v>
      </c>
      <c r="D255" t="s">
        <v>138</v>
      </c>
      <c r="E255" t="s">
        <v>145</v>
      </c>
      <c r="G255" t="s">
        <v>248</v>
      </c>
      <c r="H255" t="s">
        <v>17</v>
      </c>
      <c r="I255" t="s">
        <v>115</v>
      </c>
      <c r="J255" t="s">
        <v>232</v>
      </c>
      <c r="O255" t="s">
        <v>148</v>
      </c>
    </row>
    <row r="256" spans="1:15" hidden="1" x14ac:dyDescent="0.35">
      <c r="A256" t="s">
        <v>165</v>
      </c>
      <c r="B256" t="s">
        <v>136</v>
      </c>
      <c r="C256" t="s">
        <v>693</v>
      </c>
      <c r="D256" t="s">
        <v>229</v>
      </c>
      <c r="E256" t="s">
        <v>468</v>
      </c>
      <c r="G256" t="s">
        <v>163</v>
      </c>
      <c r="H256" t="s">
        <v>470</v>
      </c>
      <c r="I256" t="s">
        <v>164</v>
      </c>
      <c r="O256" t="s">
        <v>619</v>
      </c>
    </row>
    <row r="257" spans="1:15" hidden="1" x14ac:dyDescent="0.35">
      <c r="A257" t="s">
        <v>160</v>
      </c>
      <c r="B257" t="s">
        <v>136</v>
      </c>
      <c r="C257" t="s">
        <v>661</v>
      </c>
      <c r="D257" t="s">
        <v>229</v>
      </c>
      <c r="E257" t="s">
        <v>468</v>
      </c>
      <c r="G257" t="s">
        <v>163</v>
      </c>
      <c r="H257" t="s">
        <v>470</v>
      </c>
      <c r="I257" t="s">
        <v>164</v>
      </c>
      <c r="O257" t="s">
        <v>619</v>
      </c>
    </row>
    <row r="258" spans="1:15" hidden="1" x14ac:dyDescent="0.35">
      <c r="A258" t="s">
        <v>495</v>
      </c>
      <c r="B258" t="s">
        <v>136</v>
      </c>
      <c r="C258" t="s">
        <v>618</v>
      </c>
      <c r="D258" t="s">
        <v>229</v>
      </c>
      <c r="E258" t="s">
        <v>468</v>
      </c>
      <c r="G258" t="s">
        <v>163</v>
      </c>
      <c r="H258" t="s">
        <v>470</v>
      </c>
      <c r="I258" t="s">
        <v>164</v>
      </c>
      <c r="O258" t="s">
        <v>619</v>
      </c>
    </row>
    <row r="259" spans="1:15" hidden="1" x14ac:dyDescent="0.35">
      <c r="A259" t="s">
        <v>486</v>
      </c>
      <c r="B259" t="s">
        <v>23</v>
      </c>
      <c r="C259" t="s">
        <v>620</v>
      </c>
      <c r="D259" t="s">
        <v>229</v>
      </c>
      <c r="E259" t="s">
        <v>621</v>
      </c>
      <c r="G259" t="s">
        <v>163</v>
      </c>
      <c r="H259" t="s">
        <v>17</v>
      </c>
      <c r="I259" t="s">
        <v>164</v>
      </c>
      <c r="O259" t="s">
        <v>467</v>
      </c>
    </row>
    <row r="260" spans="1:15" hidden="1" x14ac:dyDescent="0.35">
      <c r="A260" t="s">
        <v>486</v>
      </c>
      <c r="B260" t="s">
        <v>136</v>
      </c>
      <c r="C260" t="s">
        <v>622</v>
      </c>
      <c r="D260" t="s">
        <v>229</v>
      </c>
      <c r="E260" t="s">
        <v>468</v>
      </c>
      <c r="G260" t="s">
        <v>163</v>
      </c>
      <c r="H260" t="s">
        <v>470</v>
      </c>
      <c r="I260" t="s">
        <v>164</v>
      </c>
      <c r="O260" t="s">
        <v>616</v>
      </c>
    </row>
    <row r="261" spans="1:15" hidden="1" x14ac:dyDescent="0.35">
      <c r="A261" t="s">
        <v>486</v>
      </c>
      <c r="B261" t="s">
        <v>136</v>
      </c>
      <c r="C261" t="s">
        <v>623</v>
      </c>
      <c r="D261" t="s">
        <v>138</v>
      </c>
      <c r="E261" t="s">
        <v>624</v>
      </c>
      <c r="G261" t="s">
        <v>163</v>
      </c>
      <c r="H261" t="s">
        <v>17</v>
      </c>
      <c r="I261" t="s">
        <v>164</v>
      </c>
      <c r="O261" t="s">
        <v>625</v>
      </c>
    </row>
    <row r="262" spans="1:15" hidden="1" x14ac:dyDescent="0.35">
      <c r="A262" t="s">
        <v>11</v>
      </c>
      <c r="B262" t="s">
        <v>264</v>
      </c>
      <c r="C262" t="s">
        <v>681</v>
      </c>
      <c r="D262" t="s">
        <v>541</v>
      </c>
      <c r="E262" t="s">
        <v>542</v>
      </c>
      <c r="G262" t="s">
        <v>248</v>
      </c>
      <c r="H262" t="s">
        <v>17</v>
      </c>
      <c r="I262" t="s">
        <v>34</v>
      </c>
      <c r="J262" t="s">
        <v>57</v>
      </c>
      <c r="O262" t="s">
        <v>682</v>
      </c>
    </row>
    <row r="263" spans="1:15" hidden="1" x14ac:dyDescent="0.35">
      <c r="A263" t="s">
        <v>11</v>
      </c>
      <c r="B263" t="s">
        <v>264</v>
      </c>
      <c r="C263" t="s">
        <v>683</v>
      </c>
      <c r="D263" t="s">
        <v>541</v>
      </c>
      <c r="E263" t="s">
        <v>542</v>
      </c>
      <c r="G263" t="s">
        <v>248</v>
      </c>
      <c r="H263" t="s">
        <v>17</v>
      </c>
      <c r="I263" t="s">
        <v>34</v>
      </c>
      <c r="J263" t="s">
        <v>258</v>
      </c>
      <c r="O263" t="s">
        <v>682</v>
      </c>
    </row>
    <row r="264" spans="1:15" hidden="1" x14ac:dyDescent="0.35">
      <c r="A264" t="s">
        <v>11</v>
      </c>
      <c r="B264" t="s">
        <v>264</v>
      </c>
      <c r="C264" t="s">
        <v>684</v>
      </c>
      <c r="D264" t="s">
        <v>541</v>
      </c>
      <c r="E264" t="s">
        <v>542</v>
      </c>
      <c r="G264" t="s">
        <v>248</v>
      </c>
      <c r="H264" t="s">
        <v>17</v>
      </c>
      <c r="I264" t="s">
        <v>34</v>
      </c>
      <c r="J264" t="s">
        <v>262</v>
      </c>
      <c r="O264" t="s">
        <v>682</v>
      </c>
    </row>
    <row r="265" spans="1:15" hidden="1" x14ac:dyDescent="0.35">
      <c r="A265" t="s">
        <v>11</v>
      </c>
      <c r="B265" t="s">
        <v>264</v>
      </c>
      <c r="C265" t="s">
        <v>685</v>
      </c>
      <c r="D265" t="s">
        <v>541</v>
      </c>
      <c r="E265" t="s">
        <v>542</v>
      </c>
      <c r="G265" t="s">
        <v>248</v>
      </c>
      <c r="H265" t="s">
        <v>17</v>
      </c>
      <c r="O265" t="s">
        <v>686</v>
      </c>
    </row>
    <row r="266" spans="1:15" hidden="1" x14ac:dyDescent="0.35">
      <c r="A266" t="s">
        <v>548</v>
      </c>
      <c r="B266" t="s">
        <v>553</v>
      </c>
      <c r="C266" t="s">
        <v>667</v>
      </c>
      <c r="D266" t="s">
        <v>558</v>
      </c>
      <c r="E266" t="s">
        <v>668</v>
      </c>
      <c r="G266" t="s">
        <v>163</v>
      </c>
      <c r="H266" t="s">
        <v>17</v>
      </c>
      <c r="I266" t="s">
        <v>164</v>
      </c>
      <c r="O266" t="s">
        <v>628</v>
      </c>
    </row>
    <row r="267" spans="1:15" hidden="1" x14ac:dyDescent="0.35">
      <c r="A267" t="s">
        <v>548</v>
      </c>
      <c r="B267" t="s">
        <v>549</v>
      </c>
      <c r="C267" t="s">
        <v>672</v>
      </c>
      <c r="D267" t="s">
        <v>558</v>
      </c>
      <c r="E267" t="s">
        <v>673</v>
      </c>
      <c r="G267" t="s">
        <v>163</v>
      </c>
      <c r="H267" t="s">
        <v>17</v>
      </c>
      <c r="I267" t="s">
        <v>164</v>
      </c>
      <c r="O267" t="s">
        <v>643</v>
      </c>
    </row>
    <row r="268" spans="1:15" hidden="1" x14ac:dyDescent="0.35">
      <c r="A268" t="s">
        <v>472</v>
      </c>
      <c r="B268" t="s">
        <v>553</v>
      </c>
      <c r="C268" t="s">
        <v>675</v>
      </c>
      <c r="D268" t="s">
        <v>229</v>
      </c>
      <c r="E268" t="s">
        <v>468</v>
      </c>
      <c r="G268" t="s">
        <v>163</v>
      </c>
      <c r="H268" t="s">
        <v>676</v>
      </c>
      <c r="I268" t="s">
        <v>164</v>
      </c>
      <c r="O268" t="s">
        <v>589</v>
      </c>
    </row>
    <row r="269" spans="1:15" hidden="1" x14ac:dyDescent="0.35">
      <c r="A269" t="s">
        <v>472</v>
      </c>
      <c r="B269" t="s">
        <v>136</v>
      </c>
      <c r="C269" t="s">
        <v>677</v>
      </c>
      <c r="D269" t="s">
        <v>229</v>
      </c>
      <c r="E269" t="s">
        <v>468</v>
      </c>
      <c r="G269" t="s">
        <v>163</v>
      </c>
      <c r="H269" t="s">
        <v>470</v>
      </c>
      <c r="I269" t="s">
        <v>164</v>
      </c>
      <c r="O269" t="s">
        <v>599</v>
      </c>
    </row>
    <row r="270" spans="1:15" hidden="1" x14ac:dyDescent="0.35">
      <c r="A270" t="s">
        <v>548</v>
      </c>
      <c r="B270" t="s">
        <v>553</v>
      </c>
      <c r="C270" t="s">
        <v>669</v>
      </c>
      <c r="D270" t="s">
        <v>229</v>
      </c>
      <c r="E270" t="s">
        <v>670</v>
      </c>
      <c r="G270" t="s">
        <v>163</v>
      </c>
      <c r="H270" t="s">
        <v>17</v>
      </c>
      <c r="I270" t="s">
        <v>164</v>
      </c>
      <c r="O270" t="s">
        <v>239</v>
      </c>
    </row>
    <row r="271" spans="1:15" hidden="1" x14ac:dyDescent="0.35">
      <c r="A271" t="s">
        <v>548</v>
      </c>
      <c r="B271" t="s">
        <v>553</v>
      </c>
      <c r="C271" t="s">
        <v>671</v>
      </c>
      <c r="D271" t="s">
        <v>611</v>
      </c>
      <c r="E271" t="s">
        <v>612</v>
      </c>
      <c r="G271" t="s">
        <v>163</v>
      </c>
      <c r="H271" t="s">
        <v>613</v>
      </c>
      <c r="I271" t="s">
        <v>164</v>
      </c>
      <c r="O271" t="s">
        <v>614</v>
      </c>
    </row>
    <row r="272" spans="1:15" hidden="1" x14ac:dyDescent="0.35">
      <c r="A272" t="s">
        <v>548</v>
      </c>
      <c r="B272" t="s">
        <v>136</v>
      </c>
      <c r="C272" t="s">
        <v>674</v>
      </c>
      <c r="D272" t="s">
        <v>138</v>
      </c>
      <c r="E272" t="s">
        <v>601</v>
      </c>
      <c r="G272" t="s">
        <v>163</v>
      </c>
      <c r="H272" t="s">
        <v>17</v>
      </c>
      <c r="I272" t="s">
        <v>164</v>
      </c>
      <c r="O272" t="s">
        <v>537</v>
      </c>
    </row>
    <row r="273" spans="1:15" hidden="1" x14ac:dyDescent="0.35">
      <c r="A273" t="s">
        <v>548</v>
      </c>
      <c r="B273" t="s">
        <v>549</v>
      </c>
      <c r="C273" t="s">
        <v>550</v>
      </c>
      <c r="D273" t="s">
        <v>14</v>
      </c>
      <c r="E273" t="s">
        <v>551</v>
      </c>
      <c r="G273" t="s">
        <v>248</v>
      </c>
      <c r="H273" t="s">
        <v>17</v>
      </c>
      <c r="I273" t="s">
        <v>34</v>
      </c>
      <c r="J273" t="s">
        <v>361</v>
      </c>
      <c r="O273" t="s">
        <v>352</v>
      </c>
    </row>
    <row r="274" spans="1:15" hidden="1" x14ac:dyDescent="0.35">
      <c r="A274" t="s">
        <v>11</v>
      </c>
      <c r="B274" t="s">
        <v>23</v>
      </c>
      <c r="C274" t="s">
        <v>687</v>
      </c>
      <c r="D274" t="s">
        <v>604</v>
      </c>
      <c r="E274" t="s">
        <v>604</v>
      </c>
      <c r="G274" t="s">
        <v>248</v>
      </c>
      <c r="H274" t="s">
        <v>17</v>
      </c>
      <c r="I274" t="s">
        <v>34</v>
      </c>
      <c r="J274" t="s">
        <v>35</v>
      </c>
      <c r="O274" t="s">
        <v>605</v>
      </c>
    </row>
  </sheetData>
  <phoneticPr fontId="1" type="noConversion"/>
  <conditionalFormatting sqref="F1:F1048576">
    <cfRule type="duplicateValues" dxfId="0" priority="13"/>
  </conditionalFormatting>
  <pageMargins left="0.7" right="0.7" top="0.75" bottom="0.75" header="0.3" footer="0.3"/>
  <pageSetup orientation="portrait" r:id="rId1"/>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C399C211-289E-4EBC-B78D-3804F9AEF7E6}">
            <xm:f>NOT(ISERROR(SEARCH("(" &amp; 'Network-Wise Config'!$C$14 &amp; ")",A1)))</xm:f>
            <xm:f>"(" &amp; 'Network-Wise Config'!$C$14 &amp; ")"</xm:f>
            <x14:dxf>
              <font>
                <color auto="1"/>
              </font>
              <fill>
                <patternFill>
                  <bgColor rgb="FF21E5FF"/>
                </patternFill>
              </fill>
            </x14:dxf>
          </x14:cfRule>
          <x14:cfRule type="containsText" priority="2" operator="containsText" id="{3EDD990C-9D60-459F-AF10-4A3D124F7CA7}">
            <xm:f>NOT(ISERROR(SEARCH("(" &amp; 'Network-Wise Config'!$C$13 &amp; ")",A1)))</xm:f>
            <xm:f>"(" &amp; 'Network-Wise Config'!$C$13 &amp; ")"</xm:f>
            <x14:dxf>
              <font>
                <color auto="1"/>
              </font>
              <fill>
                <patternFill>
                  <bgColor rgb="FFFF99CC"/>
                </patternFill>
              </fill>
            </x14:dxf>
          </x14:cfRule>
          <x14:cfRule type="containsText" priority="3" operator="containsText" id="{9FF323A8-C94F-420C-BE94-7C236471FB7B}">
            <xm:f>NOT(ISERROR(SEARCH("(" &amp; 'Network-Wise Config'!$C$12 &amp; ")",A1)))</xm:f>
            <xm:f>"(" &amp; 'Network-Wise Config'!$C$12 &amp; ")"</xm:f>
            <x14:dxf>
              <font>
                <color auto="1"/>
              </font>
              <fill>
                <patternFill>
                  <bgColor rgb="FFC6E0B4"/>
                </patternFill>
              </fill>
            </x14:dxf>
          </x14:cfRule>
          <x14:cfRule type="containsText" priority="4" operator="containsText" id="{586F846F-ABEF-4E01-B281-46865CDBB9F9}">
            <xm:f>NOT(ISERROR(SEARCH("(" &amp; 'Network-Wise Config'!$C$11 &amp; ")",A1)))</xm:f>
            <xm:f>"(" &amp; 'Network-Wise Config'!$C$11 &amp; ")"</xm:f>
            <x14:dxf>
              <font>
                <color auto="1"/>
              </font>
              <fill>
                <patternFill>
                  <bgColor rgb="FFFFC000"/>
                </patternFill>
              </fill>
            </x14:dxf>
          </x14:cfRule>
          <x14:cfRule type="containsText" priority="5" operator="containsText" id="{57A93D17-5A23-4C06-BAA8-1E152581777D}">
            <xm:f>NOT(ISERROR(SEARCH("(" &amp; 'Network-Wise Config'!$C$10 &amp; ")",A1)))</xm:f>
            <xm:f>"(" &amp; 'Network-Wise Config'!$C$10 &amp; ")"</xm:f>
            <x14:dxf>
              <font>
                <color auto="1"/>
              </font>
              <fill>
                <patternFill>
                  <bgColor rgb="FF7B7B7B"/>
                </patternFill>
              </fill>
            </x14:dxf>
          </x14:cfRule>
          <x14:cfRule type="containsText" priority="6" operator="containsText" id="{A07012B0-0C6C-4D07-A78F-2B6DACBDEB16}">
            <xm:f>NOT(ISERROR(SEARCH("(" &amp; 'Network-Wise Config'!$C$9 &amp; ")",A1)))</xm:f>
            <xm:f>"(" &amp; 'Network-Wise Config'!$C$9 &amp; ")"</xm:f>
            <x14:dxf>
              <font>
                <color auto="1"/>
              </font>
              <fill>
                <patternFill>
                  <bgColor rgb="FFFFFF00"/>
                </patternFill>
              </fill>
            </x14:dxf>
          </x14:cfRule>
          <x14:cfRule type="containsText" priority="7" operator="containsText" id="{D96CF5F7-8053-41FB-8FAC-62F639E3A45C}">
            <xm:f>NOT(ISERROR(SEARCH("(" &amp; 'Network-Wise Config'!$C$8 &amp; ")",A1)))</xm:f>
            <xm:f>"(" &amp; 'Network-Wise Config'!$C$8 &amp; ")"</xm:f>
            <x14:dxf>
              <font>
                <color auto="1"/>
              </font>
              <fill>
                <patternFill>
                  <bgColor rgb="FF7030A0"/>
                </patternFill>
              </fill>
            </x14:dxf>
          </x14:cfRule>
          <x14:cfRule type="containsText" priority="8" operator="containsText" id="{5AA4D38D-EA81-4BB1-B75C-3FE012789519}">
            <xm:f>NOT(ISERROR(SEARCH("(" &amp; 'Network-Wise Config'!$C$7 &amp; ")",A1)))</xm:f>
            <xm:f>"(" &amp; 'Network-Wise Config'!$C$7 &amp; ")"</xm:f>
            <x14:dxf>
              <font>
                <color auto="1"/>
              </font>
              <fill>
                <patternFill>
                  <bgColor rgb="FF2F75B5"/>
                </patternFill>
              </fill>
            </x14:dxf>
          </x14:cfRule>
          <x14:cfRule type="containsText" priority="9" operator="containsText" id="{75E3335E-F714-4D02-B1CE-A0832B33D596}">
            <xm:f>NOT(ISERROR(SEARCH("(" &amp; 'Network-Wise Config'!$C$6 &amp; ")",A1)))</xm:f>
            <xm:f>"(" &amp; 'Network-Wise Config'!$C$6 &amp; ")"</xm:f>
            <x14:dxf>
              <font>
                <color auto="1"/>
              </font>
              <fill>
                <patternFill>
                  <bgColor rgb="FF548235"/>
                </patternFill>
              </fill>
            </x14:dxf>
          </x14:cfRule>
          <x14:cfRule type="containsText" priority="10" operator="containsText" id="{D5446E0C-1F1E-480B-A81E-8576E7A3B881}">
            <xm:f>NOT(ISERROR(SEARCH("(" &amp; 'Network-Wise Config'!$C$5 &amp; ")",A1)))</xm:f>
            <xm:f>"(" &amp; 'Network-Wise Config'!$C$5 &amp; ")"</xm:f>
            <x14:dxf>
              <font>
                <color auto="1"/>
              </font>
              <fill>
                <patternFill>
                  <bgColor rgb="FFC65911"/>
                </patternFill>
              </fill>
            </x14:dxf>
          </x14:cfRule>
          <x14:cfRule type="containsText" priority="11" operator="containsText" id="{24D42FF5-B786-40F1-8BA2-81391E092ABA}">
            <xm:f>NOT(ISERROR(SEARCH("(" &amp; 'Network-Wise Config'!$C$4 &amp; ")",A1)))</xm:f>
            <xm:f>"(" &amp; 'Network-Wise Config'!$C$4 &amp; ")"</xm:f>
            <x14:dxf>
              <font>
                <color auto="1"/>
              </font>
              <fill>
                <patternFill>
                  <bgColor rgb="FFFF0000"/>
                </patternFill>
              </fill>
            </x14:dxf>
          </x14:cfRule>
          <x14:cfRule type="containsText" priority="12" operator="containsText" id="{0FEF567D-5D0D-4BCF-AD5B-4B217E0BAA76}">
            <xm:f>NOT(ISERROR(SEARCH("(" &amp; 'Network-Wise Config'!$C$3 &amp; ")",A1)))</xm:f>
            <xm:f>"(" &amp; 'Network-Wise Config'!$C$3 &amp; ")"</xm:f>
            <x14:dxf>
              <font>
                <color theme="0"/>
              </font>
              <fill>
                <patternFill>
                  <bgColor theme="1"/>
                </patternFill>
              </fill>
            </x14:dxf>
          </x14:cfRule>
          <xm:sqref>A1:U47 A48:F66 G48:U78 A64:A101 B67:F78 F70:F88 B79:U79 H80:U80 B80:F100 G80:G113 K81:U84 H82:J84 H85:U113 A101:F113 A114:U1048576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0F68F-3D89-4D74-A6AE-7F5A7FC5B429}">
  <sheetPr codeName="Sheet4"/>
  <dimension ref="A1:J16"/>
  <sheetViews>
    <sheetView workbookViewId="0"/>
  </sheetViews>
  <sheetFormatPr defaultRowHeight="14.5" x14ac:dyDescent="0.35"/>
  <cols>
    <col min="1" max="1" width="15.81640625" bestFit="1" customWidth="1"/>
    <col min="2" max="2" width="13.7265625" bestFit="1" customWidth="1"/>
    <col min="3" max="3" width="11.453125" bestFit="1" customWidth="1"/>
    <col min="4" max="4" width="12.453125" bestFit="1" customWidth="1"/>
    <col min="5" max="5" width="13.7265625" bestFit="1" customWidth="1"/>
    <col min="6" max="6" width="11.453125" bestFit="1" customWidth="1"/>
    <col min="7" max="7" width="21.453125" bestFit="1" customWidth="1"/>
    <col min="8" max="9" width="11.453125" bestFit="1" customWidth="1"/>
    <col min="10" max="10" width="8.1796875" bestFit="1" customWidth="1"/>
  </cols>
  <sheetData>
    <row r="1" spans="1:10" ht="146.15" customHeight="1" x14ac:dyDescent="0.35"/>
    <row r="2" spans="1:10" x14ac:dyDescent="0.35">
      <c r="A2" t="s">
        <v>694</v>
      </c>
      <c r="B2" t="s">
        <v>695</v>
      </c>
      <c r="C2" t="s">
        <v>6</v>
      </c>
      <c r="D2" t="s">
        <v>696</v>
      </c>
      <c r="E2" t="s">
        <v>697</v>
      </c>
      <c r="F2" t="s">
        <v>698</v>
      </c>
      <c r="G2" t="s">
        <v>699</v>
      </c>
      <c r="H2" t="s">
        <v>700</v>
      </c>
      <c r="I2" t="s">
        <v>701</v>
      </c>
      <c r="J2" t="s">
        <v>702</v>
      </c>
    </row>
    <row r="3" spans="1:10" x14ac:dyDescent="0.35">
      <c r="A3" t="s">
        <v>813</v>
      </c>
      <c r="C3" s="5" t="s">
        <v>703</v>
      </c>
      <c r="D3" t="s">
        <v>862</v>
      </c>
      <c r="E3" t="s">
        <v>727</v>
      </c>
      <c r="F3" t="s">
        <v>728</v>
      </c>
      <c r="G3" t="s">
        <v>707</v>
      </c>
      <c r="H3" t="s">
        <v>863</v>
      </c>
      <c r="I3" t="s">
        <v>707</v>
      </c>
      <c r="J3" s="8" t="s">
        <v>709</v>
      </c>
    </row>
    <row r="4" spans="1:10" x14ac:dyDescent="0.35">
      <c r="A4" t="s">
        <v>817</v>
      </c>
      <c r="B4" t="s">
        <v>18</v>
      </c>
      <c r="C4" s="5" t="s">
        <v>710</v>
      </c>
      <c r="D4" t="s">
        <v>711</v>
      </c>
      <c r="E4" t="s">
        <v>712</v>
      </c>
      <c r="F4" t="s">
        <v>713</v>
      </c>
      <c r="G4" t="s">
        <v>707</v>
      </c>
      <c r="H4" t="s">
        <v>707</v>
      </c>
      <c r="I4" t="s">
        <v>707</v>
      </c>
      <c r="J4" s="9" t="s">
        <v>714</v>
      </c>
    </row>
    <row r="5" spans="1:10" x14ac:dyDescent="0.35">
      <c r="A5" t="s">
        <v>818</v>
      </c>
      <c r="B5" t="s">
        <v>33</v>
      </c>
      <c r="C5" s="5" t="s">
        <v>715</v>
      </c>
      <c r="D5" t="s">
        <v>716</v>
      </c>
      <c r="E5" t="s">
        <v>712</v>
      </c>
      <c r="F5" t="s">
        <v>713</v>
      </c>
      <c r="G5" t="s">
        <v>707</v>
      </c>
      <c r="H5" t="s">
        <v>707</v>
      </c>
      <c r="I5" t="s">
        <v>707</v>
      </c>
      <c r="J5" s="10" t="s">
        <v>717</v>
      </c>
    </row>
    <row r="6" spans="1:10" x14ac:dyDescent="0.35">
      <c r="C6" s="5"/>
      <c r="J6" s="11" t="s">
        <v>718</v>
      </c>
    </row>
    <row r="7" spans="1:10" x14ac:dyDescent="0.35">
      <c r="A7" t="s">
        <v>719</v>
      </c>
      <c r="B7" t="s">
        <v>174</v>
      </c>
      <c r="C7" s="5" t="s">
        <v>720</v>
      </c>
      <c r="D7" t="s">
        <v>704</v>
      </c>
      <c r="E7" t="s">
        <v>705</v>
      </c>
      <c r="F7" t="s">
        <v>706</v>
      </c>
      <c r="G7" t="s">
        <v>707</v>
      </c>
      <c r="H7" t="s">
        <v>708</v>
      </c>
      <c r="I7" t="s">
        <v>707</v>
      </c>
      <c r="J7" s="12" t="s">
        <v>721</v>
      </c>
    </row>
    <row r="8" spans="1:10" x14ac:dyDescent="0.35">
      <c r="A8" t="s">
        <v>722</v>
      </c>
      <c r="B8" t="s">
        <v>178</v>
      </c>
      <c r="C8" s="5" t="s">
        <v>723</v>
      </c>
      <c r="D8" t="s">
        <v>704</v>
      </c>
      <c r="E8" t="s">
        <v>705</v>
      </c>
      <c r="F8" t="s">
        <v>706</v>
      </c>
      <c r="G8" t="s">
        <v>707</v>
      </c>
      <c r="H8" t="s">
        <v>708</v>
      </c>
      <c r="I8" t="s">
        <v>707</v>
      </c>
      <c r="J8" s="13" t="s">
        <v>724</v>
      </c>
    </row>
    <row r="9" spans="1:10" x14ac:dyDescent="0.35">
      <c r="A9" t="s">
        <v>819</v>
      </c>
      <c r="B9" t="s">
        <v>180</v>
      </c>
      <c r="C9" s="5" t="s">
        <v>725</v>
      </c>
      <c r="D9" t="s">
        <v>726</v>
      </c>
      <c r="E9" t="s">
        <v>727</v>
      </c>
      <c r="F9" t="s">
        <v>728</v>
      </c>
      <c r="G9" t="s">
        <v>729</v>
      </c>
      <c r="H9" t="s">
        <v>730</v>
      </c>
      <c r="I9" t="s">
        <v>707</v>
      </c>
      <c r="J9" s="14" t="s">
        <v>731</v>
      </c>
    </row>
    <row r="10" spans="1:10" x14ac:dyDescent="0.35">
      <c r="A10" s="5"/>
      <c r="B10" s="5"/>
      <c r="C10" s="5"/>
      <c r="D10" s="5"/>
      <c r="E10" s="5"/>
      <c r="F10" s="5"/>
      <c r="G10" s="5"/>
      <c r="H10" s="5"/>
      <c r="I10" s="5"/>
      <c r="J10" s="15" t="s">
        <v>732</v>
      </c>
    </row>
    <row r="11" spans="1:10" x14ac:dyDescent="0.35">
      <c r="C11" s="5"/>
      <c r="J11" s="16" t="s">
        <v>733</v>
      </c>
    </row>
    <row r="12" spans="1:10" x14ac:dyDescent="0.35">
      <c r="C12" s="5"/>
      <c r="J12" s="17" t="s">
        <v>734</v>
      </c>
    </row>
    <row r="13" spans="1:10" x14ac:dyDescent="0.35">
      <c r="C13" s="5"/>
      <c r="J13" s="51" t="s">
        <v>735</v>
      </c>
    </row>
    <row r="14" spans="1:10" x14ac:dyDescent="0.35">
      <c r="A14" t="s">
        <v>164</v>
      </c>
      <c r="C14" s="5" t="s">
        <v>736</v>
      </c>
      <c r="J14" s="55" t="s">
        <v>737</v>
      </c>
    </row>
    <row r="16" spans="1:10" x14ac:dyDescent="0.35">
      <c r="D16" s="5"/>
    </row>
  </sheetData>
  <pageMargins left="0.7" right="0.7" top="0.75" bottom="0.75" header="0.3" footer="0.3"/>
  <drawing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FB8FF-C34C-42A4-A28A-E6E7FA0E311E}">
  <sheetPr codeName="Sheet5"/>
  <dimension ref="A1:L27"/>
  <sheetViews>
    <sheetView workbookViewId="0"/>
  </sheetViews>
  <sheetFormatPr defaultRowHeight="14.5" x14ac:dyDescent="0.35"/>
  <cols>
    <col min="1" max="1" width="14.1796875" bestFit="1" customWidth="1"/>
    <col min="2" max="2" width="18.54296875" customWidth="1"/>
  </cols>
  <sheetData>
    <row r="1" spans="1:12" ht="146.15" customHeight="1" x14ac:dyDescent="0.35"/>
    <row r="2" spans="1:12" x14ac:dyDescent="0.35">
      <c r="A2" s="83" t="s">
        <v>738</v>
      </c>
      <c r="B2" s="83"/>
      <c r="D2" s="101" t="s">
        <v>739</v>
      </c>
      <c r="E2" s="83"/>
      <c r="F2" s="83"/>
      <c r="G2" s="83"/>
      <c r="H2" s="83"/>
      <c r="I2" s="83"/>
      <c r="J2" s="83"/>
      <c r="K2" s="83"/>
      <c r="L2" s="83"/>
    </row>
    <row r="3" spans="1:12" x14ac:dyDescent="0.35">
      <c r="A3" t="s">
        <v>8</v>
      </c>
      <c r="B3" t="s">
        <v>740</v>
      </c>
      <c r="D3" t="s">
        <v>741</v>
      </c>
      <c r="E3" t="s">
        <v>742</v>
      </c>
      <c r="F3" t="s">
        <v>106</v>
      </c>
      <c r="G3" t="s">
        <v>743</v>
      </c>
      <c r="H3" t="s">
        <v>676</v>
      </c>
      <c r="I3" t="s">
        <v>744</v>
      </c>
      <c r="J3" t="s">
        <v>91</v>
      </c>
      <c r="K3" t="s">
        <v>745</v>
      </c>
      <c r="L3" t="s">
        <v>746</v>
      </c>
    </row>
    <row r="4" spans="1:12" x14ac:dyDescent="0.35">
      <c r="A4" s="6" t="s">
        <v>436</v>
      </c>
      <c r="B4" t="s">
        <v>707</v>
      </c>
      <c r="D4" t="s">
        <v>168</v>
      </c>
      <c r="E4" t="s">
        <v>169</v>
      </c>
      <c r="F4" t="s">
        <v>747</v>
      </c>
      <c r="G4" t="s">
        <v>748</v>
      </c>
      <c r="H4" t="s">
        <v>749</v>
      </c>
      <c r="I4" t="s">
        <v>750</v>
      </c>
      <c r="J4" t="s">
        <v>747</v>
      </c>
      <c r="K4" t="s">
        <v>751</v>
      </c>
      <c r="L4">
        <v>480</v>
      </c>
    </row>
    <row r="5" spans="1:12" x14ac:dyDescent="0.35">
      <c r="A5" s="6" t="s">
        <v>433</v>
      </c>
      <c r="B5" t="s">
        <v>752</v>
      </c>
    </row>
    <row r="6" spans="1:12" x14ac:dyDescent="0.35">
      <c r="A6" s="6" t="s">
        <v>434</v>
      </c>
      <c r="B6" t="s">
        <v>752</v>
      </c>
    </row>
    <row r="7" spans="1:12" x14ac:dyDescent="0.35">
      <c r="A7" s="6" t="s">
        <v>435</v>
      </c>
      <c r="B7" t="s">
        <v>753</v>
      </c>
    </row>
    <row r="8" spans="1:12" x14ac:dyDescent="0.35">
      <c r="A8" s="6" t="s">
        <v>115</v>
      </c>
      <c r="B8" t="s">
        <v>707</v>
      </c>
    </row>
    <row r="9" spans="1:12" x14ac:dyDescent="0.35">
      <c r="A9" s="6" t="s">
        <v>335</v>
      </c>
      <c r="B9" t="s">
        <v>752</v>
      </c>
    </row>
    <row r="10" spans="1:12" x14ac:dyDescent="0.35">
      <c r="A10" s="6" t="s">
        <v>336</v>
      </c>
      <c r="B10" t="s">
        <v>752</v>
      </c>
    </row>
    <row r="11" spans="1:12" x14ac:dyDescent="0.35">
      <c r="A11" s="6" t="s">
        <v>338</v>
      </c>
      <c r="B11" t="s">
        <v>707</v>
      </c>
    </row>
    <row r="12" spans="1:12" x14ac:dyDescent="0.35">
      <c r="A12" s="6" t="s">
        <v>337</v>
      </c>
      <c r="B12" t="s">
        <v>753</v>
      </c>
    </row>
    <row r="13" spans="1:12" x14ac:dyDescent="0.35">
      <c r="A13" s="6" t="s">
        <v>340</v>
      </c>
      <c r="B13" t="s">
        <v>884</v>
      </c>
    </row>
    <row r="14" spans="1:12" x14ac:dyDescent="0.35">
      <c r="A14" s="6" t="s">
        <v>460</v>
      </c>
      <c r="B14" t="s">
        <v>753</v>
      </c>
    </row>
    <row r="15" spans="1:12" x14ac:dyDescent="0.35">
      <c r="A15" s="6" t="s">
        <v>461</v>
      </c>
      <c r="B15" t="s">
        <v>884</v>
      </c>
    </row>
    <row r="16" spans="1:12" x14ac:dyDescent="0.35">
      <c r="A16" s="6" t="s">
        <v>34</v>
      </c>
      <c r="B16" t="s">
        <v>707</v>
      </c>
    </row>
    <row r="17" spans="1:2" x14ac:dyDescent="0.35">
      <c r="A17" s="6" t="s">
        <v>141</v>
      </c>
      <c r="B17" t="s">
        <v>707</v>
      </c>
    </row>
    <row r="18" spans="1:2" x14ac:dyDescent="0.35">
      <c r="A18" s="6" t="s">
        <v>180</v>
      </c>
      <c r="B18" t="s">
        <v>884</v>
      </c>
    </row>
    <row r="19" spans="1:2" x14ac:dyDescent="0.35">
      <c r="A19" s="6" t="s">
        <v>18</v>
      </c>
      <c r="B19" t="s">
        <v>752</v>
      </c>
    </row>
    <row r="20" spans="1:2" x14ac:dyDescent="0.35">
      <c r="A20" s="6" t="s">
        <v>33</v>
      </c>
      <c r="B20" t="s">
        <v>752</v>
      </c>
    </row>
    <row r="21" spans="1:2" x14ac:dyDescent="0.35">
      <c r="A21" s="7" t="s">
        <v>72</v>
      </c>
      <c r="B21" t="s">
        <v>752</v>
      </c>
    </row>
    <row r="22" spans="1:2" x14ac:dyDescent="0.35">
      <c r="A22" s="6" t="s">
        <v>76</v>
      </c>
      <c r="B22" t="s">
        <v>752</v>
      </c>
    </row>
    <row r="23" spans="1:2" x14ac:dyDescent="0.35">
      <c r="A23" s="6" t="s">
        <v>178</v>
      </c>
      <c r="B23" t="s">
        <v>707</v>
      </c>
    </row>
    <row r="24" spans="1:2" x14ac:dyDescent="0.35">
      <c r="A24" s="6" t="s">
        <v>174</v>
      </c>
      <c r="B24" t="s">
        <v>753</v>
      </c>
    </row>
    <row r="25" spans="1:2" x14ac:dyDescent="0.35">
      <c r="A25" s="6" t="s">
        <v>176</v>
      </c>
      <c r="B25" t="s">
        <v>753</v>
      </c>
    </row>
    <row r="26" spans="1:2" x14ac:dyDescent="0.35">
      <c r="A26" s="6"/>
    </row>
    <row r="27" spans="1:2" x14ac:dyDescent="0.35">
      <c r="A27" s="6"/>
    </row>
  </sheetData>
  <mergeCells count="2">
    <mergeCell ref="D2:L2"/>
    <mergeCell ref="A2:B2"/>
  </mergeCells>
  <phoneticPr fontId="1" type="noConversion"/>
  <pageMargins left="0.7" right="0.7" top="0.75" bottom="0.75" header="0.3" footer="0.3"/>
  <drawing r:id="rId1"/>
  <legacy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4311A-FA96-49F0-B844-33621FFE9106}">
  <sheetPr codeName="Sheet6"/>
  <dimension ref="A1:C24"/>
  <sheetViews>
    <sheetView workbookViewId="0">
      <selection activeCell="C26" sqref="C26"/>
    </sheetView>
  </sheetViews>
  <sheetFormatPr defaultRowHeight="14.5" x14ac:dyDescent="0.35"/>
  <cols>
    <col min="1" max="1" width="20.26953125" customWidth="1"/>
    <col min="2" max="2" width="31" bestFit="1" customWidth="1"/>
    <col min="3" max="3" width="54" bestFit="1" customWidth="1"/>
    <col min="4" max="4" width="20.54296875" customWidth="1"/>
  </cols>
  <sheetData>
    <row r="1" spans="1:3" ht="146.15" customHeight="1" x14ac:dyDescent="0.35"/>
    <row r="2" spans="1:3" x14ac:dyDescent="0.35">
      <c r="A2" t="s">
        <v>8</v>
      </c>
      <c r="B2" t="s">
        <v>6</v>
      </c>
      <c r="C2" t="s">
        <v>754</v>
      </c>
    </row>
    <row r="3" spans="1:3" hidden="1" x14ac:dyDescent="0.35">
      <c r="A3" s="6" t="s">
        <v>174</v>
      </c>
      <c r="B3" s="5" t="s">
        <v>756</v>
      </c>
      <c r="C3" t="s">
        <v>886</v>
      </c>
    </row>
    <row r="4" spans="1:3" hidden="1" x14ac:dyDescent="0.35">
      <c r="A4" s="6" t="s">
        <v>176</v>
      </c>
      <c r="B4" s="5" t="s">
        <v>756</v>
      </c>
      <c r="C4" t="s">
        <v>887</v>
      </c>
    </row>
    <row r="5" spans="1:3" hidden="1" x14ac:dyDescent="0.35">
      <c r="A5" s="6" t="s">
        <v>34</v>
      </c>
      <c r="B5" s="5" t="s">
        <v>756</v>
      </c>
      <c r="C5" t="s">
        <v>888</v>
      </c>
    </row>
    <row r="6" spans="1:3" hidden="1" x14ac:dyDescent="0.35">
      <c r="A6" s="6" t="s">
        <v>141</v>
      </c>
      <c r="B6" s="5" t="s">
        <v>756</v>
      </c>
      <c r="C6" t="s">
        <v>889</v>
      </c>
    </row>
    <row r="7" spans="1:3" hidden="1" x14ac:dyDescent="0.35">
      <c r="A7" s="6" t="s">
        <v>337</v>
      </c>
      <c r="B7" s="5" t="s">
        <v>756</v>
      </c>
      <c r="C7" t="s">
        <v>890</v>
      </c>
    </row>
    <row r="8" spans="1:3" hidden="1" x14ac:dyDescent="0.35">
      <c r="A8" s="6" t="s">
        <v>115</v>
      </c>
      <c r="B8" s="5" t="s">
        <v>756</v>
      </c>
      <c r="C8" t="s">
        <v>891</v>
      </c>
    </row>
    <row r="9" spans="1:3" hidden="1" x14ac:dyDescent="0.35">
      <c r="A9" s="6" t="s">
        <v>435</v>
      </c>
      <c r="B9" s="5" t="s">
        <v>756</v>
      </c>
      <c r="C9" t="s">
        <v>892</v>
      </c>
    </row>
    <row r="10" spans="1:3" hidden="1" x14ac:dyDescent="0.35">
      <c r="A10" s="6" t="s">
        <v>436</v>
      </c>
      <c r="B10" s="5" t="s">
        <v>756</v>
      </c>
      <c r="C10" t="s">
        <v>893</v>
      </c>
    </row>
    <row r="11" spans="1:3" hidden="1" x14ac:dyDescent="0.35">
      <c r="A11" s="6" t="s">
        <v>460</v>
      </c>
      <c r="B11" s="5" t="s">
        <v>756</v>
      </c>
      <c r="C11" t="s">
        <v>894</v>
      </c>
    </row>
    <row r="12" spans="1:3" x14ac:dyDescent="0.35">
      <c r="A12" s="6" t="s">
        <v>18</v>
      </c>
      <c r="B12" s="5" t="s">
        <v>755</v>
      </c>
      <c r="C12" t="s">
        <v>895</v>
      </c>
    </row>
    <row r="13" spans="1:3" x14ac:dyDescent="0.35">
      <c r="A13" s="6" t="s">
        <v>72</v>
      </c>
      <c r="B13" s="5" t="s">
        <v>755</v>
      </c>
      <c r="C13" t="s">
        <v>905</v>
      </c>
    </row>
    <row r="14" spans="1:3" x14ac:dyDescent="0.35">
      <c r="A14" s="6" t="s">
        <v>335</v>
      </c>
      <c r="B14" s="5" t="s">
        <v>757</v>
      </c>
      <c r="C14" t="s">
        <v>907</v>
      </c>
    </row>
    <row r="15" spans="1:3" x14ac:dyDescent="0.35">
      <c r="A15" s="6" t="s">
        <v>433</v>
      </c>
      <c r="B15" s="5" t="s">
        <v>912</v>
      </c>
      <c r="C15" t="s">
        <v>908</v>
      </c>
    </row>
    <row r="16" spans="1:3" x14ac:dyDescent="0.35">
      <c r="A16" s="6" t="s">
        <v>33</v>
      </c>
      <c r="B16" s="5" t="s">
        <v>913</v>
      </c>
      <c r="C16" t="s">
        <v>896</v>
      </c>
    </row>
    <row r="17" spans="1:3" x14ac:dyDescent="0.35">
      <c r="A17" s="6" t="s">
        <v>76</v>
      </c>
      <c r="B17" s="5" t="s">
        <v>912</v>
      </c>
      <c r="C17" t="s">
        <v>906</v>
      </c>
    </row>
    <row r="18" spans="1:3" x14ac:dyDescent="0.35">
      <c r="A18" s="6" t="s">
        <v>336</v>
      </c>
      <c r="B18" s="5" t="s">
        <v>913</v>
      </c>
      <c r="C18" t="s">
        <v>909</v>
      </c>
    </row>
    <row r="19" spans="1:3" x14ac:dyDescent="0.35">
      <c r="A19" s="6" t="s">
        <v>434</v>
      </c>
      <c r="B19" s="5" t="s">
        <v>914</v>
      </c>
      <c r="C19" t="s">
        <v>910</v>
      </c>
    </row>
    <row r="20" spans="1:3" hidden="1" x14ac:dyDescent="0.35">
      <c r="A20" s="7" t="s">
        <v>178</v>
      </c>
      <c r="B20" s="5" t="s">
        <v>758</v>
      </c>
      <c r="C20" t="s">
        <v>897</v>
      </c>
    </row>
    <row r="21" spans="1:3" hidden="1" x14ac:dyDescent="0.35">
      <c r="A21" s="6" t="s">
        <v>338</v>
      </c>
      <c r="B21" s="5" t="s">
        <v>758</v>
      </c>
      <c r="C21" t="s">
        <v>898</v>
      </c>
    </row>
    <row r="22" spans="1:3" hidden="1" x14ac:dyDescent="0.35">
      <c r="A22" s="6" t="s">
        <v>180</v>
      </c>
      <c r="B22" s="5" t="s">
        <v>759</v>
      </c>
      <c r="C22" t="s">
        <v>899</v>
      </c>
    </row>
    <row r="23" spans="1:3" hidden="1" x14ac:dyDescent="0.35">
      <c r="A23" s="6" t="s">
        <v>340</v>
      </c>
      <c r="B23" s="5" t="s">
        <v>759</v>
      </c>
      <c r="C23" t="s">
        <v>900</v>
      </c>
    </row>
    <row r="24" spans="1:3" hidden="1" x14ac:dyDescent="0.35">
      <c r="A24" s="6" t="s">
        <v>461</v>
      </c>
      <c r="B24" s="5" t="s">
        <v>759</v>
      </c>
      <c r="C24" t="s">
        <v>901</v>
      </c>
    </row>
  </sheetData>
  <phoneticPr fontId="1" type="noConversion"/>
  <pageMargins left="0.7" right="0.7" top="0.75" bottom="0.75" header="0.3" footer="0.3"/>
  <drawing r:id="rId1"/>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7FDB0-4B0C-4825-B032-FC967705D354}">
  <sheetPr codeName="Sheet7"/>
  <dimension ref="A1:E66"/>
  <sheetViews>
    <sheetView workbookViewId="0"/>
  </sheetViews>
  <sheetFormatPr defaultRowHeight="14.5" x14ac:dyDescent="0.35"/>
  <cols>
    <col min="1" max="1" width="22.453125" customWidth="1"/>
    <col min="2" max="2" width="18.54296875" bestFit="1" customWidth="1"/>
    <col min="3" max="3" width="54.26953125" customWidth="1"/>
    <col min="5" max="5" width="12" bestFit="1" customWidth="1"/>
  </cols>
  <sheetData>
    <row r="1" spans="1:5" ht="145" customHeight="1" x14ac:dyDescent="0.35"/>
    <row r="2" spans="1:5" x14ac:dyDescent="0.35">
      <c r="A2" t="s">
        <v>8</v>
      </c>
      <c r="B2" t="s">
        <v>760</v>
      </c>
      <c r="C2" t="s">
        <v>761</v>
      </c>
      <c r="D2" t="s">
        <v>762</v>
      </c>
      <c r="E2" t="s">
        <v>740</v>
      </c>
    </row>
    <row r="3" spans="1:5" x14ac:dyDescent="0.35">
      <c r="A3" s="61" t="s">
        <v>436</v>
      </c>
      <c r="B3" s="5" t="s">
        <v>763</v>
      </c>
      <c r="C3" t="s">
        <v>770</v>
      </c>
      <c r="D3">
        <v>1500</v>
      </c>
      <c r="E3" t="s">
        <v>764</v>
      </c>
    </row>
    <row r="4" spans="1:5" x14ac:dyDescent="0.35">
      <c r="A4" s="61" t="s">
        <v>436</v>
      </c>
      <c r="B4" s="5" t="s">
        <v>765</v>
      </c>
      <c r="C4" t="s">
        <v>766</v>
      </c>
      <c r="D4">
        <v>1500</v>
      </c>
      <c r="E4" t="s">
        <v>764</v>
      </c>
    </row>
    <row r="5" spans="1:5" x14ac:dyDescent="0.35">
      <c r="A5" s="61" t="s">
        <v>436</v>
      </c>
      <c r="B5" s="5" t="s">
        <v>767</v>
      </c>
      <c r="C5" t="s">
        <v>800</v>
      </c>
      <c r="D5">
        <v>1500</v>
      </c>
      <c r="E5" t="s">
        <v>764</v>
      </c>
    </row>
    <row r="6" spans="1:5" x14ac:dyDescent="0.35">
      <c r="A6" s="61" t="s">
        <v>433</v>
      </c>
      <c r="B6" s="5" t="s">
        <v>776</v>
      </c>
      <c r="C6" t="s">
        <v>768</v>
      </c>
      <c r="D6">
        <v>1500</v>
      </c>
      <c r="E6" t="s">
        <v>764</v>
      </c>
    </row>
    <row r="7" spans="1:5" x14ac:dyDescent="0.35">
      <c r="A7" s="61" t="s">
        <v>433</v>
      </c>
      <c r="B7" s="5" t="s">
        <v>778</v>
      </c>
      <c r="C7" t="s">
        <v>766</v>
      </c>
      <c r="D7">
        <v>1500</v>
      </c>
      <c r="E7" t="s">
        <v>764</v>
      </c>
    </row>
    <row r="8" spans="1:5" x14ac:dyDescent="0.35">
      <c r="A8" s="61" t="s">
        <v>433</v>
      </c>
      <c r="B8" s="5" t="s">
        <v>769</v>
      </c>
      <c r="C8" t="s">
        <v>800</v>
      </c>
      <c r="D8">
        <v>1500</v>
      </c>
      <c r="E8" t="s">
        <v>764</v>
      </c>
    </row>
    <row r="9" spans="1:5" x14ac:dyDescent="0.35">
      <c r="A9" s="61" t="s">
        <v>434</v>
      </c>
      <c r="B9" s="5" t="s">
        <v>776</v>
      </c>
      <c r="C9" t="s">
        <v>768</v>
      </c>
      <c r="D9">
        <v>1500</v>
      </c>
      <c r="E9" t="s">
        <v>764</v>
      </c>
    </row>
    <row r="10" spans="1:5" x14ac:dyDescent="0.35">
      <c r="A10" s="61" t="s">
        <v>434</v>
      </c>
      <c r="B10" s="5" t="s">
        <v>778</v>
      </c>
      <c r="C10" t="s">
        <v>766</v>
      </c>
      <c r="D10">
        <v>1500</v>
      </c>
      <c r="E10" t="s">
        <v>764</v>
      </c>
    </row>
    <row r="11" spans="1:5" x14ac:dyDescent="0.35">
      <c r="A11" s="61" t="s">
        <v>434</v>
      </c>
      <c r="B11" s="5" t="s">
        <v>769</v>
      </c>
      <c r="C11" t="s">
        <v>800</v>
      </c>
      <c r="D11">
        <v>1500</v>
      </c>
      <c r="E11" t="s">
        <v>764</v>
      </c>
    </row>
    <row r="12" spans="1:5" x14ac:dyDescent="0.35">
      <c r="A12" s="61" t="s">
        <v>435</v>
      </c>
      <c r="B12" s="5" t="s">
        <v>763</v>
      </c>
      <c r="C12" t="s">
        <v>770</v>
      </c>
      <c r="D12">
        <v>1500</v>
      </c>
      <c r="E12" t="s">
        <v>764</v>
      </c>
    </row>
    <row r="13" spans="1:5" x14ac:dyDescent="0.35">
      <c r="A13" s="61" t="s">
        <v>435</v>
      </c>
      <c r="B13" s="5" t="s">
        <v>765</v>
      </c>
      <c r="C13" t="s">
        <v>766</v>
      </c>
      <c r="D13">
        <v>1500</v>
      </c>
      <c r="E13" t="s">
        <v>764</v>
      </c>
    </row>
    <row r="14" spans="1:5" x14ac:dyDescent="0.35">
      <c r="A14" s="61" t="s">
        <v>435</v>
      </c>
      <c r="B14" s="5" t="s">
        <v>771</v>
      </c>
      <c r="C14" t="s">
        <v>800</v>
      </c>
      <c r="D14">
        <v>1500</v>
      </c>
      <c r="E14" t="s">
        <v>764</v>
      </c>
    </row>
    <row r="15" spans="1:5" x14ac:dyDescent="0.35">
      <c r="A15" s="61" t="s">
        <v>115</v>
      </c>
      <c r="B15" s="5" t="s">
        <v>780</v>
      </c>
      <c r="C15" t="s">
        <v>770</v>
      </c>
      <c r="D15">
        <v>1500</v>
      </c>
      <c r="E15" t="s">
        <v>764</v>
      </c>
    </row>
    <row r="16" spans="1:5" x14ac:dyDescent="0.35">
      <c r="A16" s="61" t="s">
        <v>115</v>
      </c>
      <c r="B16" s="5" t="s">
        <v>808</v>
      </c>
      <c r="C16" t="s">
        <v>766</v>
      </c>
      <c r="D16">
        <v>1500</v>
      </c>
      <c r="E16" t="s">
        <v>764</v>
      </c>
    </row>
    <row r="17" spans="1:5" x14ac:dyDescent="0.35">
      <c r="A17" s="61" t="s">
        <v>115</v>
      </c>
      <c r="B17" s="5" t="s">
        <v>807</v>
      </c>
      <c r="C17" t="s">
        <v>800</v>
      </c>
      <c r="D17">
        <v>1500</v>
      </c>
      <c r="E17" t="s">
        <v>764</v>
      </c>
    </row>
    <row r="18" spans="1:5" x14ac:dyDescent="0.35">
      <c r="A18" s="61" t="s">
        <v>335</v>
      </c>
      <c r="B18" s="5" t="s">
        <v>763</v>
      </c>
      <c r="C18" t="s">
        <v>768</v>
      </c>
      <c r="D18">
        <v>1500</v>
      </c>
      <c r="E18" t="s">
        <v>764</v>
      </c>
    </row>
    <row r="19" spans="1:5" x14ac:dyDescent="0.35">
      <c r="A19" s="61" t="s">
        <v>335</v>
      </c>
      <c r="B19" s="5" t="s">
        <v>765</v>
      </c>
      <c r="C19" t="s">
        <v>766</v>
      </c>
      <c r="D19">
        <v>1500</v>
      </c>
      <c r="E19" t="s">
        <v>764</v>
      </c>
    </row>
    <row r="20" spans="1:5" x14ac:dyDescent="0.35">
      <c r="A20" s="61" t="s">
        <v>335</v>
      </c>
      <c r="B20" s="5" t="s">
        <v>773</v>
      </c>
      <c r="C20" t="s">
        <v>834</v>
      </c>
      <c r="D20">
        <v>1500</v>
      </c>
      <c r="E20" t="s">
        <v>764</v>
      </c>
    </row>
    <row r="21" spans="1:5" x14ac:dyDescent="0.35">
      <c r="A21" s="61" t="s">
        <v>336</v>
      </c>
      <c r="B21" s="5" t="s">
        <v>763</v>
      </c>
      <c r="C21" t="s">
        <v>772</v>
      </c>
      <c r="D21">
        <v>1500</v>
      </c>
      <c r="E21" t="s">
        <v>764</v>
      </c>
    </row>
    <row r="22" spans="1:5" x14ac:dyDescent="0.35">
      <c r="A22" s="61" t="s">
        <v>336</v>
      </c>
      <c r="B22" s="5" t="s">
        <v>765</v>
      </c>
      <c r="C22" t="s">
        <v>766</v>
      </c>
      <c r="D22">
        <v>1500</v>
      </c>
      <c r="E22" t="s">
        <v>764</v>
      </c>
    </row>
    <row r="23" spans="1:5" x14ac:dyDescent="0.35">
      <c r="A23" s="61" t="s">
        <v>336</v>
      </c>
      <c r="B23" s="5" t="s">
        <v>773</v>
      </c>
      <c r="C23" t="s">
        <v>834</v>
      </c>
      <c r="D23">
        <v>1500</v>
      </c>
      <c r="E23" t="s">
        <v>764</v>
      </c>
    </row>
    <row r="24" spans="1:5" x14ac:dyDescent="0.35">
      <c r="A24" s="61" t="s">
        <v>338</v>
      </c>
      <c r="B24" s="5" t="s">
        <v>776</v>
      </c>
      <c r="C24" t="s">
        <v>775</v>
      </c>
      <c r="D24">
        <v>1500</v>
      </c>
      <c r="E24" t="s">
        <v>764</v>
      </c>
    </row>
    <row r="25" spans="1:5" x14ac:dyDescent="0.35">
      <c r="A25" s="61" t="s">
        <v>338</v>
      </c>
      <c r="B25" s="5" t="s">
        <v>778</v>
      </c>
      <c r="C25" t="s">
        <v>766</v>
      </c>
      <c r="D25">
        <v>1500</v>
      </c>
      <c r="E25" t="s">
        <v>764</v>
      </c>
    </row>
    <row r="26" spans="1:5" x14ac:dyDescent="0.35">
      <c r="A26" s="61" t="s">
        <v>337</v>
      </c>
      <c r="B26" s="5" t="s">
        <v>780</v>
      </c>
      <c r="C26" t="s">
        <v>770</v>
      </c>
      <c r="D26">
        <v>1500</v>
      </c>
      <c r="E26" t="s">
        <v>764</v>
      </c>
    </row>
    <row r="27" spans="1:5" x14ac:dyDescent="0.35">
      <c r="A27" s="61" t="s">
        <v>337</v>
      </c>
      <c r="B27" s="5" t="s">
        <v>808</v>
      </c>
      <c r="C27" t="s">
        <v>766</v>
      </c>
      <c r="D27">
        <v>1500</v>
      </c>
      <c r="E27" t="s">
        <v>764</v>
      </c>
    </row>
    <row r="28" spans="1:5" x14ac:dyDescent="0.35">
      <c r="A28" s="6" t="s">
        <v>337</v>
      </c>
      <c r="B28" s="5" t="s">
        <v>807</v>
      </c>
      <c r="C28" t="s">
        <v>800</v>
      </c>
      <c r="D28">
        <v>1500</v>
      </c>
      <c r="E28" t="s">
        <v>764</v>
      </c>
    </row>
    <row r="29" spans="1:5" x14ac:dyDescent="0.35">
      <c r="A29" s="6" t="s">
        <v>340</v>
      </c>
      <c r="B29" s="5" t="s">
        <v>763</v>
      </c>
      <c r="C29" t="s">
        <v>777</v>
      </c>
      <c r="D29">
        <v>1500</v>
      </c>
      <c r="E29" t="s">
        <v>764</v>
      </c>
    </row>
    <row r="30" spans="1:5" x14ac:dyDescent="0.35">
      <c r="A30" s="6" t="s">
        <v>340</v>
      </c>
      <c r="B30" s="5" t="s">
        <v>765</v>
      </c>
      <c r="C30" t="s">
        <v>766</v>
      </c>
      <c r="D30">
        <v>1500</v>
      </c>
      <c r="E30" t="s">
        <v>764</v>
      </c>
    </row>
    <row r="31" spans="1:5" x14ac:dyDescent="0.35">
      <c r="A31" s="6" t="s">
        <v>340</v>
      </c>
      <c r="B31" s="5" t="s">
        <v>771</v>
      </c>
      <c r="C31" t="s">
        <v>800</v>
      </c>
      <c r="D31">
        <v>1500</v>
      </c>
      <c r="E31" t="s">
        <v>764</v>
      </c>
    </row>
    <row r="32" spans="1:5" x14ac:dyDescent="0.35">
      <c r="A32" s="6" t="s">
        <v>460</v>
      </c>
      <c r="B32" s="5" t="s">
        <v>763</v>
      </c>
      <c r="C32" t="s">
        <v>770</v>
      </c>
      <c r="D32">
        <v>1500</v>
      </c>
      <c r="E32" t="s">
        <v>764</v>
      </c>
    </row>
    <row r="33" spans="1:5" x14ac:dyDescent="0.35">
      <c r="A33" s="6" t="s">
        <v>460</v>
      </c>
      <c r="B33" s="5" t="s">
        <v>765</v>
      </c>
      <c r="C33" t="s">
        <v>766</v>
      </c>
      <c r="D33">
        <v>1500</v>
      </c>
      <c r="E33" t="s">
        <v>764</v>
      </c>
    </row>
    <row r="34" spans="1:5" x14ac:dyDescent="0.35">
      <c r="A34" s="6" t="s">
        <v>460</v>
      </c>
      <c r="B34" s="5" t="s">
        <v>771</v>
      </c>
      <c r="C34" t="s">
        <v>800</v>
      </c>
      <c r="D34">
        <v>1500</v>
      </c>
      <c r="E34" t="s">
        <v>764</v>
      </c>
    </row>
    <row r="35" spans="1:5" x14ac:dyDescent="0.35">
      <c r="A35" s="6" t="s">
        <v>461</v>
      </c>
      <c r="B35" s="5" t="s">
        <v>776</v>
      </c>
      <c r="C35" t="s">
        <v>777</v>
      </c>
      <c r="D35">
        <v>1500</v>
      </c>
      <c r="E35" t="s">
        <v>764</v>
      </c>
    </row>
    <row r="36" spans="1:5" x14ac:dyDescent="0.35">
      <c r="A36" s="6" t="s">
        <v>461</v>
      </c>
      <c r="B36" s="5" t="s">
        <v>778</v>
      </c>
      <c r="C36" t="s">
        <v>766</v>
      </c>
      <c r="D36">
        <v>1500</v>
      </c>
      <c r="E36" t="s">
        <v>764</v>
      </c>
    </row>
    <row r="37" spans="1:5" x14ac:dyDescent="0.35">
      <c r="A37" s="6" t="s">
        <v>461</v>
      </c>
      <c r="B37" s="5" t="s">
        <v>779</v>
      </c>
      <c r="C37" t="s">
        <v>800</v>
      </c>
      <c r="D37">
        <v>1500</v>
      </c>
      <c r="E37" t="s">
        <v>764</v>
      </c>
    </row>
    <row r="38" spans="1:5" x14ac:dyDescent="0.35">
      <c r="A38" s="6" t="s">
        <v>34</v>
      </c>
      <c r="B38" s="5" t="s">
        <v>780</v>
      </c>
      <c r="C38" t="s">
        <v>770</v>
      </c>
      <c r="D38">
        <v>1500</v>
      </c>
      <c r="E38" t="s">
        <v>764</v>
      </c>
    </row>
    <row r="39" spans="1:5" x14ac:dyDescent="0.35">
      <c r="A39" s="6" t="s">
        <v>34</v>
      </c>
      <c r="B39" s="5" t="s">
        <v>808</v>
      </c>
      <c r="C39" t="s">
        <v>766</v>
      </c>
      <c r="D39">
        <v>1500</v>
      </c>
      <c r="E39" t="s">
        <v>764</v>
      </c>
    </row>
    <row r="40" spans="1:5" x14ac:dyDescent="0.35">
      <c r="A40" s="6" t="s">
        <v>34</v>
      </c>
      <c r="B40" s="5" t="s">
        <v>807</v>
      </c>
      <c r="C40" t="s">
        <v>800</v>
      </c>
      <c r="D40">
        <v>1500</v>
      </c>
      <c r="E40" t="s">
        <v>764</v>
      </c>
    </row>
    <row r="41" spans="1:5" x14ac:dyDescent="0.35">
      <c r="A41" s="6" t="s">
        <v>141</v>
      </c>
      <c r="B41" s="5" t="s">
        <v>763</v>
      </c>
      <c r="C41" t="s">
        <v>770</v>
      </c>
      <c r="D41">
        <v>1500</v>
      </c>
      <c r="E41" t="s">
        <v>764</v>
      </c>
    </row>
    <row r="42" spans="1:5" x14ac:dyDescent="0.35">
      <c r="A42" s="6" t="s">
        <v>141</v>
      </c>
      <c r="B42" s="5" t="s">
        <v>765</v>
      </c>
      <c r="C42" t="s">
        <v>766</v>
      </c>
      <c r="D42">
        <v>1500</v>
      </c>
      <c r="E42" t="s">
        <v>764</v>
      </c>
    </row>
    <row r="43" spans="1:5" x14ac:dyDescent="0.35">
      <c r="A43" s="6" t="s">
        <v>141</v>
      </c>
      <c r="B43" s="5" t="s">
        <v>844</v>
      </c>
      <c r="C43" t="s">
        <v>800</v>
      </c>
      <c r="D43">
        <v>1500</v>
      </c>
      <c r="E43" t="s">
        <v>764</v>
      </c>
    </row>
    <row r="44" spans="1:5" x14ac:dyDescent="0.35">
      <c r="A44" s="6" t="s">
        <v>180</v>
      </c>
      <c r="B44" s="5" t="s">
        <v>774</v>
      </c>
      <c r="C44" t="s">
        <v>766</v>
      </c>
      <c r="D44">
        <v>1500</v>
      </c>
      <c r="E44" t="s">
        <v>764</v>
      </c>
    </row>
    <row r="45" spans="1:5" x14ac:dyDescent="0.35">
      <c r="A45" s="6" t="s">
        <v>180</v>
      </c>
      <c r="B45" s="5" t="s">
        <v>811</v>
      </c>
      <c r="C45" t="s">
        <v>777</v>
      </c>
      <c r="D45">
        <v>1500</v>
      </c>
      <c r="E45" t="s">
        <v>764</v>
      </c>
    </row>
    <row r="46" spans="1:5" x14ac:dyDescent="0.35">
      <c r="A46" s="6" t="s">
        <v>180</v>
      </c>
      <c r="B46" s="5" t="s">
        <v>765</v>
      </c>
      <c r="C46" t="s">
        <v>766</v>
      </c>
      <c r="D46">
        <v>1500</v>
      </c>
      <c r="E46" t="s">
        <v>764</v>
      </c>
    </row>
    <row r="47" spans="1:5" x14ac:dyDescent="0.35">
      <c r="A47" s="6" t="s">
        <v>180</v>
      </c>
      <c r="B47" s="5" t="s">
        <v>812</v>
      </c>
      <c r="C47" t="s">
        <v>800</v>
      </c>
      <c r="D47">
        <v>1500</v>
      </c>
      <c r="E47" t="s">
        <v>764</v>
      </c>
    </row>
    <row r="48" spans="1:5" x14ac:dyDescent="0.35">
      <c r="A48" s="6" t="s">
        <v>18</v>
      </c>
      <c r="B48" s="5">
        <v>48</v>
      </c>
      <c r="C48" t="s">
        <v>766</v>
      </c>
      <c r="D48">
        <v>1500</v>
      </c>
      <c r="E48" t="s">
        <v>764</v>
      </c>
    </row>
    <row r="49" spans="1:5" x14ac:dyDescent="0.35">
      <c r="A49" s="6" t="s">
        <v>18</v>
      </c>
      <c r="B49" s="5" t="s">
        <v>780</v>
      </c>
      <c r="C49" t="s">
        <v>768</v>
      </c>
      <c r="D49">
        <v>1500</v>
      </c>
      <c r="E49" t="s">
        <v>764</v>
      </c>
    </row>
    <row r="50" spans="1:5" x14ac:dyDescent="0.35">
      <c r="A50" s="6" t="s">
        <v>18</v>
      </c>
      <c r="B50" s="5" t="s">
        <v>807</v>
      </c>
      <c r="C50" t="s">
        <v>800</v>
      </c>
      <c r="D50">
        <v>1500</v>
      </c>
      <c r="E50" t="s">
        <v>764</v>
      </c>
    </row>
    <row r="51" spans="1:5" x14ac:dyDescent="0.35">
      <c r="A51" s="6" t="s">
        <v>33</v>
      </c>
      <c r="B51" s="5">
        <v>48</v>
      </c>
      <c r="C51" t="s">
        <v>766</v>
      </c>
      <c r="D51">
        <v>1500</v>
      </c>
      <c r="E51" t="s">
        <v>764</v>
      </c>
    </row>
    <row r="52" spans="1:5" x14ac:dyDescent="0.35">
      <c r="A52" s="7" t="s">
        <v>33</v>
      </c>
      <c r="B52" s="5" t="s">
        <v>780</v>
      </c>
      <c r="C52" t="s">
        <v>772</v>
      </c>
      <c r="D52">
        <v>1500</v>
      </c>
      <c r="E52" t="s">
        <v>764</v>
      </c>
    </row>
    <row r="53" spans="1:5" x14ac:dyDescent="0.35">
      <c r="A53" s="7" t="s">
        <v>33</v>
      </c>
      <c r="B53" s="5" t="s">
        <v>807</v>
      </c>
      <c r="C53" t="s">
        <v>800</v>
      </c>
      <c r="D53">
        <v>1500</v>
      </c>
      <c r="E53" t="s">
        <v>764</v>
      </c>
    </row>
    <row r="54" spans="1:5" x14ac:dyDescent="0.35">
      <c r="A54" s="6" t="s">
        <v>72</v>
      </c>
      <c r="B54" s="5" t="s">
        <v>883</v>
      </c>
      <c r="C54" t="s">
        <v>768</v>
      </c>
      <c r="D54">
        <v>1500</v>
      </c>
      <c r="E54" t="s">
        <v>764</v>
      </c>
    </row>
    <row r="55" spans="1:5" x14ac:dyDescent="0.35">
      <c r="A55" s="6" t="s">
        <v>76</v>
      </c>
      <c r="B55" s="5" t="s">
        <v>883</v>
      </c>
      <c r="C55" t="s">
        <v>768</v>
      </c>
      <c r="D55">
        <v>1500</v>
      </c>
      <c r="E55" t="s">
        <v>764</v>
      </c>
    </row>
    <row r="56" spans="1:5" x14ac:dyDescent="0.35">
      <c r="A56" s="6" t="s">
        <v>178</v>
      </c>
      <c r="B56" s="5" t="s">
        <v>763</v>
      </c>
      <c r="C56" t="s">
        <v>775</v>
      </c>
      <c r="D56">
        <v>1500</v>
      </c>
      <c r="E56" t="s">
        <v>764</v>
      </c>
    </row>
    <row r="57" spans="1:5" x14ac:dyDescent="0.35">
      <c r="A57" s="6" t="s">
        <v>178</v>
      </c>
      <c r="B57" s="5" t="s">
        <v>765</v>
      </c>
      <c r="C57" t="s">
        <v>766</v>
      </c>
      <c r="D57">
        <v>1500</v>
      </c>
      <c r="E57" t="s">
        <v>764</v>
      </c>
    </row>
    <row r="58" spans="1:5" x14ac:dyDescent="0.35">
      <c r="A58" s="6" t="s">
        <v>174</v>
      </c>
      <c r="B58" s="5" t="s">
        <v>809</v>
      </c>
      <c r="C58" t="s">
        <v>770</v>
      </c>
      <c r="D58">
        <v>1500</v>
      </c>
      <c r="E58" t="s">
        <v>764</v>
      </c>
    </row>
    <row r="59" spans="1:5" x14ac:dyDescent="0.35">
      <c r="A59" s="6" t="s">
        <v>174</v>
      </c>
      <c r="B59" s="5" t="s">
        <v>810</v>
      </c>
      <c r="C59" t="s">
        <v>800</v>
      </c>
      <c r="D59">
        <v>1500</v>
      </c>
      <c r="E59" t="s">
        <v>764</v>
      </c>
    </row>
    <row r="60" spans="1:5" x14ac:dyDescent="0.35">
      <c r="A60" s="6" t="s">
        <v>174</v>
      </c>
      <c r="B60" s="5" t="s">
        <v>808</v>
      </c>
      <c r="C60" t="s">
        <v>766</v>
      </c>
      <c r="D60">
        <v>1500</v>
      </c>
      <c r="E60" t="s">
        <v>764</v>
      </c>
    </row>
    <row r="61" spans="1:5" x14ac:dyDescent="0.35">
      <c r="A61" s="6" t="s">
        <v>176</v>
      </c>
      <c r="B61" s="5">
        <v>24</v>
      </c>
      <c r="C61" t="s">
        <v>766</v>
      </c>
      <c r="D61">
        <v>1500</v>
      </c>
      <c r="E61" t="s">
        <v>764</v>
      </c>
    </row>
    <row r="62" spans="1:5" x14ac:dyDescent="0.35">
      <c r="A62" s="6" t="s">
        <v>176</v>
      </c>
      <c r="B62" s="5" t="s">
        <v>763</v>
      </c>
      <c r="C62" t="s">
        <v>770</v>
      </c>
      <c r="D62">
        <v>1500</v>
      </c>
      <c r="E62" t="s">
        <v>764</v>
      </c>
    </row>
    <row r="63" spans="1:5" x14ac:dyDescent="0.35">
      <c r="A63" s="6" t="s">
        <v>176</v>
      </c>
      <c r="B63" s="5" t="s">
        <v>844</v>
      </c>
      <c r="C63" t="s">
        <v>800</v>
      </c>
      <c r="D63">
        <v>1500</v>
      </c>
      <c r="E63" t="s">
        <v>764</v>
      </c>
    </row>
    <row r="64" spans="1:5" x14ac:dyDescent="0.35">
      <c r="A64" s="6"/>
      <c r="B64" s="5"/>
    </row>
    <row r="65" spans="1:2" x14ac:dyDescent="0.35">
      <c r="A65" s="7"/>
      <c r="B65" s="5"/>
    </row>
    <row r="66" spans="1:2" x14ac:dyDescent="0.35">
      <c r="A66" s="7"/>
      <c r="B66" s="5"/>
    </row>
  </sheetData>
  <phoneticPr fontId="1" type="noConversion"/>
  <pageMargins left="0.7" right="0.7" top="0.75" bottom="0.75" header="0.3" footer="0.3"/>
  <drawing r:id="rId1"/>
  <legacy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9AC80-84A0-44AE-A61B-E920D358ACF2}">
  <sheetPr codeName="Sheet8"/>
  <dimension ref="A1:C13"/>
  <sheetViews>
    <sheetView workbookViewId="0"/>
  </sheetViews>
  <sheetFormatPr defaultRowHeight="14.5" x14ac:dyDescent="0.35"/>
  <cols>
    <col min="1" max="1" width="18.1796875" bestFit="1" customWidth="1"/>
    <col min="2" max="2" width="14.26953125" customWidth="1"/>
    <col min="3" max="3" width="14.7265625" customWidth="1"/>
    <col min="5" max="5" width="16.54296875" bestFit="1" customWidth="1"/>
    <col min="6" max="6" width="15.453125" bestFit="1" customWidth="1"/>
    <col min="13" max="13" width="13" customWidth="1"/>
  </cols>
  <sheetData>
    <row r="1" spans="1:3" ht="188.25" customHeight="1" x14ac:dyDescent="0.35"/>
    <row r="2" spans="1:3" x14ac:dyDescent="0.35">
      <c r="A2" s="102" t="s">
        <v>781</v>
      </c>
      <c r="B2" s="103"/>
      <c r="C2" s="104"/>
    </row>
    <row r="3" spans="1:3" x14ac:dyDescent="0.35">
      <c r="A3" t="s">
        <v>782</v>
      </c>
      <c r="B3" t="s">
        <v>783</v>
      </c>
      <c r="C3" t="s">
        <v>784</v>
      </c>
    </row>
    <row r="4" spans="1:3" ht="43.5" x14ac:dyDescent="0.35">
      <c r="A4" t="s">
        <v>752</v>
      </c>
      <c r="B4" s="4" t="s">
        <v>785</v>
      </c>
      <c r="C4" t="b">
        <v>1</v>
      </c>
    </row>
    <row r="5" spans="1:3" x14ac:dyDescent="0.35">
      <c r="A5" t="s">
        <v>719</v>
      </c>
      <c r="B5" s="4" t="s">
        <v>786</v>
      </c>
    </row>
    <row r="6" spans="1:3" x14ac:dyDescent="0.35">
      <c r="A6" t="s">
        <v>884</v>
      </c>
      <c r="B6" s="4" t="s">
        <v>885</v>
      </c>
      <c r="C6" t="b">
        <v>1</v>
      </c>
    </row>
    <row r="7" spans="1:3" ht="43.5" x14ac:dyDescent="0.35">
      <c r="A7" t="s">
        <v>787</v>
      </c>
      <c r="B7" s="4" t="s">
        <v>788</v>
      </c>
      <c r="C7" t="b">
        <v>1</v>
      </c>
    </row>
    <row r="8" spans="1:3" ht="43.5" x14ac:dyDescent="0.35">
      <c r="A8" t="s">
        <v>789</v>
      </c>
      <c r="B8" s="4" t="s">
        <v>790</v>
      </c>
      <c r="C8" t="b">
        <v>1</v>
      </c>
    </row>
    <row r="9" spans="1:3" x14ac:dyDescent="0.35">
      <c r="B9" s="4"/>
    </row>
    <row r="10" spans="1:3" x14ac:dyDescent="0.35">
      <c r="B10" s="4"/>
    </row>
    <row r="11" spans="1:3" x14ac:dyDescent="0.35">
      <c r="B11" s="4"/>
    </row>
    <row r="12" spans="1:3" x14ac:dyDescent="0.35">
      <c r="B12" s="4"/>
    </row>
    <row r="13" spans="1:3" x14ac:dyDescent="0.35">
      <c r="B13" s="4"/>
    </row>
  </sheetData>
  <mergeCells count="1">
    <mergeCell ref="A2:C2"/>
  </mergeCells>
  <phoneticPr fontId="1" type="noConversion"/>
  <pageMargins left="0.7" right="0.7" top="0.75" bottom="0.75" header="0.3" footer="0.3"/>
  <drawing r:id="rId1"/>
  <legacy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175B-E3F0-4B48-B3AE-45713926F881}">
  <sheetPr codeName="Sheet9"/>
  <dimension ref="A1:G10"/>
  <sheetViews>
    <sheetView workbookViewId="0"/>
  </sheetViews>
  <sheetFormatPr defaultRowHeight="14.5" x14ac:dyDescent="0.35"/>
  <cols>
    <col min="1" max="1" width="36.54296875" customWidth="1"/>
    <col min="2" max="2" width="32.7265625" bestFit="1" customWidth="1"/>
    <col min="3" max="4" width="27.1796875" bestFit="1" customWidth="1"/>
    <col min="5" max="7" width="29.1796875" bestFit="1" customWidth="1"/>
  </cols>
  <sheetData>
    <row r="1" spans="1:7" x14ac:dyDescent="0.35">
      <c r="A1" s="18" t="s">
        <v>791</v>
      </c>
      <c r="B1" s="46" t="str">
        <f>"(" &amp; 'Network-Wise Config'!$C$3 &amp; ") " &amp; 'Network-Wise Config'!$A$3</f>
        <v>(0001) MGMT</v>
      </c>
      <c r="C1" s="21" t="str">
        <f>"(" &amp; 'Network-Wise Config'!$C$4 &amp; ") " &amp; 'Network-Wise Config'!$A$4</f>
        <v>(0101) DANTE PRI</v>
      </c>
      <c r="D1" s="24" t="str">
        <f>"(" &amp; 'Network-Wise Config'!$C$5 &amp; ") " &amp; 'Network-Wise Config'!$A$5</f>
        <v>(0102) DANTE SEC</v>
      </c>
      <c r="E1" s="27" t="str">
        <f>"(" &amp; 'Network-Wise Config'!$C$6 &amp; ") " &amp; 'Network-Wise Config'!$A$6</f>
        <v xml:space="preserve">() </v>
      </c>
      <c r="F1" s="30" t="str">
        <f>"(" &amp; 'Network-Wise Config'!$C$7 &amp; ") " &amp; 'Network-Wise Config'!$A$7</f>
        <v>(0300) NVX</v>
      </c>
      <c r="G1" s="33" t="str">
        <f>"(" &amp; 'Network-Wise Config'!$C$8 &amp; ") " &amp; 'Network-Wise Config'!$A$8</f>
        <v>(0400) NDI</v>
      </c>
    </row>
    <row r="2" spans="1:7" x14ac:dyDescent="0.35">
      <c r="A2" s="19" t="s">
        <v>792</v>
      </c>
      <c r="B2" s="47" t="str">
        <f>"Network Address: " &amp; 'Network-Wise Config'!$D$3</f>
        <v>Network Address: 10.0.20.0</v>
      </c>
      <c r="C2" s="22" t="str">
        <f>"Network Address: " &amp; 'Network-Wise Config'!$D$4</f>
        <v>Network Address: 169.254.0.0</v>
      </c>
      <c r="D2" s="25" t="str">
        <f>"Network Address: " &amp; 'Network-Wise Config'!$D$5</f>
        <v>Network Address: 172.31.0.0</v>
      </c>
      <c r="E2" s="28" t="str">
        <f>"Network Address: " &amp; 'Network-Wise Config'!$D$6</f>
        <v xml:space="preserve">Network Address: </v>
      </c>
      <c r="F2" s="31" t="str">
        <f>"Network Address: " &amp; 'Network-Wise Config'!$D$7</f>
        <v>Network Address: 10.0.0.0</v>
      </c>
      <c r="G2" s="34" t="str">
        <f>"Network Address: " &amp; 'Network-Wise Config'!$D$8</f>
        <v>Network Address: 10.0.0.0</v>
      </c>
    </row>
    <row r="3" spans="1:7" x14ac:dyDescent="0.35">
      <c r="A3" s="19" t="s">
        <v>793</v>
      </c>
      <c r="B3" s="47" t="str">
        <f>"Subnet Mask: " &amp; 'Network-Wise Config'!$E$3 &amp; " (" &amp; 'Network-Wise Config'!$F$3 &amp; ")"</f>
        <v>Subnet Mask: 255.255.255.0 (/24)</v>
      </c>
      <c r="C3" s="22" t="str">
        <f>"Subnet Mask: " &amp; 'Network-Wise Config'!$E$4 &amp; " (" &amp; 'Network-Wise Config'!$F$4 &amp; ")"</f>
        <v>Subnet Mask: 255.255.0.0 (/16)</v>
      </c>
      <c r="D3" s="25" t="str">
        <f>"Subnet Mask: " &amp; 'Network-Wise Config'!$E$5 &amp; " (" &amp; 'Network-Wise Config'!$F$5 &amp; ")"</f>
        <v>Subnet Mask: 255.255.0.0 (/16)</v>
      </c>
      <c r="E3" s="28" t="str">
        <f>"Subnet Mask: " &amp; 'Network-Wise Config'!$E$6 &amp; " (" &amp; 'Network-Wise Config'!$F$6 &amp; ")"</f>
        <v>Subnet Mask:  ()</v>
      </c>
      <c r="F3" s="31" t="str">
        <f>"Subnet Mask: " &amp; 'Network-Wise Config'!$E$7 &amp; " (" &amp; 'Network-Wise Config'!$F$7 &amp; ")"</f>
        <v>Subnet Mask: 255.255.252.0 (/22)</v>
      </c>
      <c r="G3" s="34" t="str">
        <f>"Subnet Mask: " &amp; 'Network-Wise Config'!$E$8 &amp; " (" &amp; 'Network-Wise Config'!$F$8 &amp; ")"</f>
        <v>Subnet Mask: 255.255.252.0 (/22)</v>
      </c>
    </row>
    <row r="4" spans="1:7" x14ac:dyDescent="0.35">
      <c r="A4" s="19" t="s">
        <v>794</v>
      </c>
      <c r="B4" s="47" t="str">
        <f>"Gateway: " &amp; 'Network-Wise Config'!$H$3</f>
        <v>Gateway: 10.0.20.1</v>
      </c>
      <c r="C4" s="22" t="str">
        <f>"Gateway: " &amp; 'Network-Wise Config'!$H$4</f>
        <v>Gateway: None</v>
      </c>
      <c r="D4" s="25" t="str">
        <f>"Gateway: " &amp; 'Network-Wise Config'!$H$5</f>
        <v>Gateway: None</v>
      </c>
      <c r="E4" s="28" t="str">
        <f>"Gateway: " &amp; 'Network-Wise Config'!$H$6</f>
        <v xml:space="preserve">Gateway: </v>
      </c>
      <c r="F4" s="31" t="str">
        <f>"Gateway: " &amp; 'Network-Wise Config'!$H$7</f>
        <v>Gateway: 10.0.0.1</v>
      </c>
      <c r="G4" s="34" t="str">
        <f>"Gateway: " &amp; 'Network-Wise Config'!$H$8</f>
        <v>Gateway: 10.0.0.1</v>
      </c>
    </row>
    <row r="5" spans="1:7" ht="15" thickBot="1" x14ac:dyDescent="0.4">
      <c r="A5" s="19" t="s">
        <v>795</v>
      </c>
      <c r="B5" s="48" t="str">
        <f>"DHCP Range: " &amp; 'Network-Wise Config'!$G$3</f>
        <v>DHCP Range: None</v>
      </c>
      <c r="C5" s="23" t="str">
        <f>"DHCP Range: " &amp; 'Network-Wise Config'!$G$4</f>
        <v>DHCP Range: None</v>
      </c>
      <c r="D5" s="26" t="str">
        <f>"DHCP Range: " &amp; 'Network-Wise Config'!$G$5</f>
        <v>DHCP Range: None</v>
      </c>
      <c r="E5" s="29" t="str">
        <f>"DHCP Range: " &amp; 'Network-Wise Config'!$G$6</f>
        <v xml:space="preserve">DHCP Range: </v>
      </c>
      <c r="F5" s="32" t="str">
        <f>"DHCP Range: " &amp; 'Network-Wise Config'!$G$7</f>
        <v>DHCP Range: None</v>
      </c>
      <c r="G5" s="35" t="str">
        <f>"DHCP Range: " &amp; 'Network-Wise Config'!$G$8</f>
        <v>DHCP Range: None</v>
      </c>
    </row>
    <row r="6" spans="1:7" x14ac:dyDescent="0.35">
      <c r="A6" s="19"/>
      <c r="B6" s="49" t="str">
        <f>"(" &amp; 'Network-Wise Config'!$C$9 &amp; ") " &amp; 'Network-Wise Config'!$A$9</f>
        <v>(0500) HELIXNET</v>
      </c>
      <c r="C6" s="36" t="str">
        <f>"(" &amp; 'Network-Wise Config'!$C$10 &amp; ") " &amp; 'Network-Wise Config'!$A$10</f>
        <v xml:space="preserve">() </v>
      </c>
      <c r="D6" s="39" t="str">
        <f>"(" &amp; 'Network-Wise Config'!$C$11 &amp; ") " &amp; 'Network-Wise Config'!$A$11</f>
        <v xml:space="preserve">() </v>
      </c>
      <c r="E6" s="42" t="str">
        <f>"(" &amp; 'Network-Wise Config'!$C$12 &amp; ") " &amp; 'Network-Wise Config'!$A$12</f>
        <v xml:space="preserve">() </v>
      </c>
      <c r="F6" s="52" t="str">
        <f>"(" &amp; 'Network-Wise Config'!$C$13 &amp; ") " &amp; 'Network-Wise Config'!$A$13</f>
        <v xml:space="preserve">() </v>
      </c>
      <c r="G6" s="56" t="str">
        <f>"(" &amp; 'Network-Wise Config'!$C$14 &amp; ") " &amp; 'Network-Wise Config'!$A$14</f>
        <v>(----) IT NETWORK</v>
      </c>
    </row>
    <row r="7" spans="1:7" x14ac:dyDescent="0.35">
      <c r="A7" s="19" t="s">
        <v>796</v>
      </c>
      <c r="B7" s="45" t="str">
        <f>"Network Address: " &amp; 'Network-Wise Config'!$D$9</f>
        <v>Network Address: 10.0.10.0</v>
      </c>
      <c r="C7" s="37" t="str">
        <f>"Network Address: " &amp; 'Network-Wise Config'!$D$10</f>
        <v xml:space="preserve">Network Address: </v>
      </c>
      <c r="D7" s="40" t="str">
        <f>"Network Address: " &amp; 'Network-Wise Config'!$D$11</f>
        <v xml:space="preserve">Network Address: </v>
      </c>
      <c r="E7" s="43" t="str">
        <f>"Network Address: " &amp; 'Network-Wise Config'!$D$12</f>
        <v xml:space="preserve">Network Address: </v>
      </c>
      <c r="F7" s="53" t="str">
        <f>"Network Address: " &amp; 'Network-Wise Config'!$D$13</f>
        <v xml:space="preserve">Network Address: </v>
      </c>
      <c r="G7" s="57" t="str">
        <f>"Network Address: " &amp; 'Network-Wise Config'!$D$14</f>
        <v xml:space="preserve">Network Address: </v>
      </c>
    </row>
    <row r="8" spans="1:7" x14ac:dyDescent="0.35">
      <c r="A8" s="19" t="s">
        <v>797</v>
      </c>
      <c r="B8" s="45" t="str">
        <f>"Subnet Mask: " &amp; 'Network-Wise Config'!$E$9 &amp; " (" &amp; 'Network-Wise Config'!$F$9 &amp; ")"</f>
        <v>Subnet Mask: 255.255.255.0 (/24)</v>
      </c>
      <c r="C8" s="37" t="str">
        <f>"Subnet Mask: " &amp; 'Network-Wise Config'!$E$10 &amp; " (" &amp; 'Network-Wise Config'!$F$10 &amp; ")"</f>
        <v>Subnet Mask:  ()</v>
      </c>
      <c r="D8" s="40" t="str">
        <f>"Subnet Mask: " &amp; 'Network-Wise Config'!$E$11 &amp; " (" &amp; 'Network-Wise Config'!$F$11 &amp; ")"</f>
        <v>Subnet Mask:  ()</v>
      </c>
      <c r="E8" s="43" t="str">
        <f>"Subnet Mask: " &amp; 'Network-Wise Config'!$E$12 &amp; " (" &amp; 'Network-Wise Config'!$F$12 &amp; ")"</f>
        <v>Subnet Mask:  ()</v>
      </c>
      <c r="F8" s="53" t="str">
        <f>"Subnet Mask: " &amp; 'Network-Wise Config'!$E$13 &amp; " (" &amp; 'Network-Wise Config'!$F$13 &amp; ")"</f>
        <v>Subnet Mask:  ()</v>
      </c>
      <c r="G8" s="57" t="str">
        <f>"Subnet Mask: " &amp; 'Network-Wise Config'!$E$14 &amp; " (" &amp; 'Network-Wise Config'!$F$14 &amp; ")"</f>
        <v>Subnet Mask:  ()</v>
      </c>
    </row>
    <row r="9" spans="1:7" x14ac:dyDescent="0.35">
      <c r="A9" s="19" t="s">
        <v>798</v>
      </c>
      <c r="B9" s="45" t="str">
        <f>"Gateway: " &amp; 'Network-Wise Config'!$H$9</f>
        <v>Gateway: 10.0.10.1</v>
      </c>
      <c r="C9" s="37" t="str">
        <f>"Gateway: " &amp; 'Network-Wise Config'!$H$10</f>
        <v xml:space="preserve">Gateway: </v>
      </c>
      <c r="D9" s="40" t="str">
        <f>"Gateway: " &amp; 'Network-Wise Config'!$H$11</f>
        <v xml:space="preserve">Gateway: </v>
      </c>
      <c r="E9" s="43" t="str">
        <f>"Gateway: " &amp; 'Network-Wise Config'!$H$12</f>
        <v xml:space="preserve">Gateway: </v>
      </c>
      <c r="F9" s="53" t="str">
        <f>"Gateway: " &amp; 'Network-Wise Config'!$H$13</f>
        <v xml:space="preserve">Gateway: </v>
      </c>
      <c r="G9" s="57" t="str">
        <f>"Gateway: " &amp; 'Network-Wise Config'!$H$14</f>
        <v xml:space="preserve">Gateway: </v>
      </c>
    </row>
    <row r="10" spans="1:7" ht="15" thickBot="1" x14ac:dyDescent="0.4">
      <c r="A10" s="20" t="s">
        <v>799</v>
      </c>
      <c r="B10" s="50" t="str">
        <f>"DHCP Range: " &amp; 'Network-Wise Config'!$G$9</f>
        <v>DHCP Range: 10.0.10.101~10.0.10.130</v>
      </c>
      <c r="C10" s="38" t="str">
        <f>"DHCP Range: " &amp; 'Network-Wise Config'!$G$10</f>
        <v xml:space="preserve">DHCP Range: </v>
      </c>
      <c r="D10" s="41" t="str">
        <f>"DHCP Range: " &amp; 'Network-Wise Config'!$G$11</f>
        <v xml:space="preserve">DHCP Range: </v>
      </c>
      <c r="E10" s="44" t="str">
        <f>"DHCP Range: " &amp; 'Network-Wise Config'!$G$12</f>
        <v xml:space="preserve">DHCP Range: </v>
      </c>
      <c r="F10" s="54" t="str">
        <f>"DHCP Range: " &amp; 'Network-Wise Config'!$G$13</f>
        <v xml:space="preserve">DHCP Range: </v>
      </c>
      <c r="G10" s="58" t="str">
        <f>"DHCP Range: " &amp; 'Network-Wise Config'!$G$14</f>
        <v xml:space="preserve">DHCP Range: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aa68cc3-7d5f-40c9-bdd9-d9465b2b44d3">
      <UserInfo>
        <DisplayName>David Griffin</DisplayName>
        <AccountId>465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BDA1A2F3F89F3439914C2DE96477A6B" ma:contentTypeVersion="6" ma:contentTypeDescription="Create a new document." ma:contentTypeScope="" ma:versionID="880565add63eb8598ce956bf3ce9a22c">
  <xsd:schema xmlns:xsd="http://www.w3.org/2001/XMLSchema" xmlns:xs="http://www.w3.org/2001/XMLSchema" xmlns:p="http://schemas.microsoft.com/office/2006/metadata/properties" xmlns:ns2="3aa68cc3-7d5f-40c9-bdd9-d9465b2b44d3" xmlns:ns3="86d44a22-5897-4fd4-b179-36116be92481" targetNamespace="http://schemas.microsoft.com/office/2006/metadata/properties" ma:root="true" ma:fieldsID="2d66d86ecd662fdff13f5fbc45601623" ns2:_="" ns3:_="">
    <xsd:import namespace="3aa68cc3-7d5f-40c9-bdd9-d9465b2b44d3"/>
    <xsd:import namespace="86d44a22-5897-4fd4-b179-36116be9248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a68cc3-7d5f-40c9-bdd9-d9465b2b44d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d44a22-5897-4fd4-b179-36116be9248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D9B6D-7827-44C5-8D92-3D9DCBBC67AB}">
  <ds:schemaRefs>
    <ds:schemaRef ds:uri="http://schemas.microsoft.com/office/2006/documentManagement/types"/>
    <ds:schemaRef ds:uri="http://purl.org/dc/terms/"/>
    <ds:schemaRef ds:uri="http://schemas.openxmlformats.org/package/2006/metadata/core-properties"/>
    <ds:schemaRef ds:uri="http://purl.org/dc/dcmitype/"/>
    <ds:schemaRef ds:uri="86d44a22-5897-4fd4-b179-36116be92481"/>
    <ds:schemaRef ds:uri="http://purl.org/dc/elements/1.1/"/>
    <ds:schemaRef ds:uri="http://schemas.microsoft.com/office/2006/metadata/properties"/>
    <ds:schemaRef ds:uri="http://schemas.microsoft.com/office/infopath/2007/PartnerControls"/>
    <ds:schemaRef ds:uri="3aa68cc3-7d5f-40c9-bdd9-d9465b2b44d3"/>
    <ds:schemaRef ds:uri="http://www.w3.org/XML/1998/namespace"/>
  </ds:schemaRefs>
</ds:datastoreItem>
</file>

<file path=customXml/itemProps2.xml><?xml version="1.0" encoding="utf-8"?>
<ds:datastoreItem xmlns:ds="http://schemas.openxmlformats.org/officeDocument/2006/customXml" ds:itemID="{F0B9851F-FC46-486F-A57E-B8DF8BE558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a68cc3-7d5f-40c9-bdd9-d9465b2b44d3"/>
    <ds:schemaRef ds:uri="86d44a22-5897-4fd4-b179-36116be92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E81413-170B-4453-9280-4F548F2E13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PT</vt:lpstr>
      <vt:lpstr>Switch Preview (WIP)</vt:lpstr>
      <vt:lpstr>IP Spreadsheet</vt:lpstr>
      <vt:lpstr>Network-Wise Config</vt:lpstr>
      <vt:lpstr>Switch-Wise Config</vt:lpstr>
      <vt:lpstr>VLAN-Wise Config</vt:lpstr>
      <vt:lpstr>Port-Wise Config</vt:lpstr>
      <vt:lpstr>OTHER</vt:lpstr>
      <vt:lpstr>Network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Griffin</dc:creator>
  <cp:keywords/>
  <dc:description/>
  <cp:lastModifiedBy>Dave Nelson</cp:lastModifiedBy>
  <cp:revision/>
  <dcterms:created xsi:type="dcterms:W3CDTF">2024-02-22T15:12:27Z</dcterms:created>
  <dcterms:modified xsi:type="dcterms:W3CDTF">2024-08-16T22:23:41Z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0x0101000BDA1A2F3F89F3439914C2DE96477A6B</vt:lpwstr>
  </property>
</Properties>
</file>